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CSE\forze_armate\2020_09_08_Post riunione e feedback tavole e report - DIFFUSIONE\"/>
    </mc:Choice>
  </mc:AlternateContent>
  <bookViews>
    <workbookView xWindow="0" yWindow="0" windowWidth="16965" windowHeight="10215"/>
  </bookViews>
  <sheets>
    <sheet name="Tav.6.1_serv_Ripartiz" sheetId="1" r:id="rId1"/>
  </sheets>
  <definedNames>
    <definedName name="DatiEsterni_1" localSheetId="0">Tav.6.1_serv_Ripartiz!$A$3:$G$24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1" l="1"/>
  <c r="F25" i="1"/>
  <c r="E25" i="1"/>
  <c r="D25" i="1"/>
  <c r="C25" i="1"/>
  <c r="I24" i="1" l="1"/>
  <c r="R24" i="1" s="1"/>
  <c r="S24" i="1" s="1"/>
  <c r="I23" i="1"/>
  <c r="R23" i="1" s="1"/>
  <c r="S23" i="1" s="1"/>
  <c r="I22" i="1"/>
  <c r="R22" i="1" s="1"/>
  <c r="S22" i="1" s="1"/>
  <c r="I21" i="1"/>
  <c r="R21" i="1" s="1"/>
  <c r="S21" i="1" s="1"/>
  <c r="I20" i="1"/>
  <c r="R20" i="1" s="1"/>
  <c r="S20" i="1" s="1"/>
  <c r="I19" i="1"/>
  <c r="R19" i="1" s="1"/>
  <c r="S19" i="1" s="1"/>
  <c r="I18" i="1"/>
  <c r="R18" i="1" s="1"/>
  <c r="S18" i="1" s="1"/>
  <c r="I17" i="1"/>
  <c r="R17" i="1" s="1"/>
  <c r="S17" i="1" s="1"/>
  <c r="I16" i="1"/>
  <c r="R16" i="1" s="1"/>
  <c r="S16" i="1" s="1"/>
  <c r="I15" i="1"/>
  <c r="R15" i="1" s="1"/>
  <c r="S15" i="1" s="1"/>
  <c r="I14" i="1"/>
  <c r="R14" i="1" s="1"/>
  <c r="S14" i="1" s="1"/>
  <c r="I13" i="1"/>
  <c r="R13" i="1" s="1"/>
  <c r="S13" i="1" s="1"/>
  <c r="I12" i="1"/>
  <c r="R12" i="1" s="1"/>
  <c r="S12" i="1" s="1"/>
  <c r="I11" i="1"/>
  <c r="R11" i="1" s="1"/>
  <c r="S11" i="1" s="1"/>
  <c r="I10" i="1"/>
  <c r="R10" i="1" s="1"/>
  <c r="S10" i="1" s="1"/>
  <c r="I9" i="1"/>
  <c r="R9" i="1" s="1"/>
  <c r="S9" i="1" s="1"/>
  <c r="I8" i="1"/>
  <c r="R8" i="1" s="1"/>
  <c r="S8" i="1" s="1"/>
  <c r="I7" i="1"/>
  <c r="R7" i="1" s="1"/>
  <c r="S7" i="1" s="1"/>
  <c r="I6" i="1"/>
  <c r="R6" i="1" s="1"/>
  <c r="S6" i="1" s="1"/>
  <c r="I25" i="1" l="1"/>
  <c r="R25" i="1" s="1"/>
  <c r="S25" i="1" s="1"/>
</calcChain>
</file>

<file path=xl/connections.xml><?xml version="1.0" encoding="utf-8"?>
<connections xmlns="http://schemas.openxmlformats.org/spreadsheetml/2006/main">
  <connection id="1" name="Connessione" type="4" refreshedVersion="5" background="1" saveData="1">
    <webPr sourceData="1" parsePre="1" consecutive="1" xl2000="1" url="file://C:\Users\macchia\AppData\Local\Temp\SAS Temporary Files\_TD4764_PC79230_\sashtml.htm#IDX30" htmlTables="1">
      <tables count="1">
        <x v="507"/>
      </tables>
    </webPr>
  </connection>
</connections>
</file>

<file path=xl/sharedStrings.xml><?xml version="1.0" encoding="utf-8"?>
<sst xmlns="http://schemas.openxmlformats.org/spreadsheetml/2006/main" count="57" uniqueCount="51">
  <si>
    <t>NORD Ovest</t>
  </si>
  <si>
    <t>Nord_EST</t>
  </si>
  <si>
    <t>CENTRO</t>
  </si>
  <si>
    <t>SUD</t>
  </si>
  <si>
    <t>ISOLE</t>
  </si>
  <si>
    <t>84_12_304</t>
  </si>
  <si>
    <t>84_13_004</t>
  </si>
  <si>
    <t>84_13_204</t>
  </si>
  <si>
    <t>84_13_209</t>
  </si>
  <si>
    <t>84_13_501</t>
  </si>
  <si>
    <t>84_13_503</t>
  </si>
  <si>
    <t>84_13_505</t>
  </si>
  <si>
    <t>84_13_517</t>
  </si>
  <si>
    <t>84_24_000</t>
  </si>
  <si>
    <t>84_24_201</t>
  </si>
  <si>
    <t>84_24_210</t>
  </si>
  <si>
    <t>84_24_402</t>
  </si>
  <si>
    <t>84_24_501</t>
  </si>
  <si>
    <t>90_04_002</t>
  </si>
  <si>
    <t>91_04_101</t>
  </si>
  <si>
    <t>91_04_105</t>
  </si>
  <si>
    <t>91_04_110</t>
  </si>
  <si>
    <t>93_11_012</t>
  </si>
  <si>
    <t>93_11_013</t>
  </si>
  <si>
    <t>Ispezioni e accertamenti (Ambiente)</t>
  </si>
  <si>
    <t>CAPITANERIE DI PORTO</t>
  </si>
  <si>
    <t>Totale Nazionale</t>
  </si>
  <si>
    <t xml:space="preserve"> </t>
  </si>
  <si>
    <t>Totale prestazioni per ripartizione</t>
  </si>
  <si>
    <t>Variazione 2017/2015</t>
  </si>
  <si>
    <t>Valori assoluti</t>
  </si>
  <si>
    <t>%</t>
  </si>
  <si>
    <t>Ispezioni e accertamenti (Urbanistica e gestione del territorio)</t>
  </si>
  <si>
    <t>Esami di idoneità all'esercizio delle professioni  (Gestione delle attività economiche)</t>
  </si>
  <si>
    <t>Altri servizi di Urbanistica e gestione del territorio</t>
  </si>
  <si>
    <t>Rilascio autorizzazioni e certificazioni (Infrastrutture e trasporti)</t>
  </si>
  <si>
    <t>Ispezioni e accertamenti (Infrastrure e trasporti)</t>
  </si>
  <si>
    <t>Servizi anagrafici (Infrastrutture e trasporti)</t>
  </si>
  <si>
    <t>Altri servizi di infrastrutture e trasporti</t>
  </si>
  <si>
    <t>Altri servizi di Ordine pubblico e sicurezza nazionale</t>
  </si>
  <si>
    <t>Denunce, esposti e querele ricevute dai cittadini</t>
  </si>
  <si>
    <t>Contravvenzioni elevate (Polizia giudiziaria)</t>
  </si>
  <si>
    <t>Ricorsi amministrativi ricevuti (Polizia amministrativa e locale)</t>
  </si>
  <si>
    <t>Vigilanza, prevenzione e repressione in materia di patrimonio culturale</t>
  </si>
  <si>
    <t xml:space="preserve">Interventi per soccorsi e incendi </t>
  </si>
  <si>
    <t>Controlli per la salvaguardia della flora e della fauna</t>
  </si>
  <si>
    <t>Controlli per la tutela e valorizzazione delle aree protette</t>
  </si>
  <si>
    <t>Controlli per il contrasto ai reati in danno all'ambiente</t>
  </si>
  <si>
    <t>Iniziative e manifestazioni sportive</t>
  </si>
  <si>
    <t>Altri servizi operativi per lo sport e la ricreazione</t>
  </si>
  <si>
    <t>Tavola 6.1  Servizi per ripartizione geografica NUMERO DI PRESTAZIONI - Anno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</si>
</sst>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49" fontId="1" fillId="0" borderId="3" xfId="0" applyNumberFormat="1" applyFont="1" applyFill="1" applyBorder="1"/>
    <xf numFmtId="49" fontId="1" fillId="0" borderId="2" xfId="0" applyNumberFormat="1" applyFont="1" applyFill="1" applyBorder="1"/>
    <xf numFmtId="0" fontId="1" fillId="0" borderId="1" xfId="0" applyFont="1" applyFill="1" applyBorder="1"/>
    <xf numFmtId="0" fontId="2" fillId="0" borderId="2" xfId="0" applyFont="1" applyFill="1" applyBorder="1" applyAlignment="1">
      <alignment horizontal="center" vertical="center"/>
    </xf>
    <xf numFmtId="0" fontId="1" fillId="0" borderId="3" xfId="0" applyFont="1" applyFill="1" applyBorder="1"/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/>
    </xf>
    <xf numFmtId="0" fontId="1" fillId="0" borderId="3" xfId="0" applyFont="1" applyFill="1" applyBorder="1" applyAlignment="1">
      <alignment vertical="top"/>
    </xf>
    <xf numFmtId="0" fontId="1" fillId="0" borderId="2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3" fontId="1" fillId="0" borderId="0" xfId="0" applyNumberFormat="1" applyFont="1" applyFill="1" applyAlignment="1">
      <alignment vertical="top"/>
    </xf>
    <xf numFmtId="2" fontId="1" fillId="0" borderId="0" xfId="0" applyNumberFormat="1" applyFont="1" applyFill="1" applyAlignment="1">
      <alignment vertical="top"/>
    </xf>
    <xf numFmtId="0" fontId="1" fillId="0" borderId="0" xfId="0" applyFont="1" applyFill="1" applyBorder="1" applyAlignment="1">
      <alignment vertical="top" wrapText="1"/>
    </xf>
    <xf numFmtId="3" fontId="1" fillId="0" borderId="0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3" fontId="2" fillId="0" borderId="1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vertical="top"/>
    </xf>
    <xf numFmtId="2" fontId="2" fillId="0" borderId="1" xfId="0" applyNumberFormat="1" applyFont="1" applyFill="1" applyBorder="1" applyAlignment="1">
      <alignment vertical="top"/>
    </xf>
    <xf numFmtId="3" fontId="1" fillId="0" borderId="0" xfId="0" applyNumberFormat="1" applyFont="1" applyFill="1"/>
    <xf numFmtId="3" fontId="2" fillId="0" borderId="0" xfId="0" applyNumberFormat="1" applyFont="1" applyFill="1"/>
    <xf numFmtId="0" fontId="2" fillId="0" borderId="3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DatiEsterni_1" growShrinkType="overwriteClear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tabSelected="1" zoomScale="120" zoomScaleNormal="120" workbookViewId="0">
      <selection activeCell="D7" sqref="D7"/>
    </sheetView>
  </sheetViews>
  <sheetFormatPr defaultRowHeight="15" x14ac:dyDescent="0.25"/>
  <cols>
    <col min="1" max="1" width="11.140625" style="1" customWidth="1"/>
    <col min="2" max="2" width="34.140625" style="1" bestFit="1" customWidth="1"/>
    <col min="3" max="3" width="13.42578125" style="1" customWidth="1"/>
    <col min="4" max="7" width="15.140625" style="1" bestFit="1" customWidth="1"/>
    <col min="8" max="8" width="2.28515625" style="1" customWidth="1"/>
    <col min="9" max="9" width="10.28515625" style="1" customWidth="1"/>
    <col min="10" max="10" width="3.5703125" style="1" customWidth="1"/>
    <col min="11" max="11" width="11.5703125" style="1" customWidth="1"/>
    <col min="12" max="15" width="9.140625" style="1"/>
    <col min="16" max="16" width="10.140625" style="1" customWidth="1"/>
    <col min="17" max="17" width="2.85546875" style="1" customWidth="1"/>
    <col min="18" max="16384" width="9.140625" style="1"/>
  </cols>
  <sheetData>
    <row r="1" spans="1:19" x14ac:dyDescent="0.25">
      <c r="B1" s="2" t="s">
        <v>25</v>
      </c>
    </row>
    <row r="2" spans="1:19" ht="15.75" x14ac:dyDescent="0.25">
      <c r="A2" s="2"/>
      <c r="B2" s="3" t="s">
        <v>50</v>
      </c>
    </row>
    <row r="3" spans="1:19" x14ac:dyDescent="0.25">
      <c r="B3" s="4"/>
      <c r="C3" s="25">
        <v>2017</v>
      </c>
      <c r="D3" s="25"/>
      <c r="E3" s="25"/>
      <c r="F3" s="25"/>
      <c r="G3" s="25"/>
      <c r="H3" s="25"/>
      <c r="I3" s="25"/>
      <c r="J3" s="5"/>
      <c r="K3" s="25">
        <v>2015</v>
      </c>
      <c r="L3" s="25"/>
      <c r="M3" s="25"/>
      <c r="N3" s="25"/>
      <c r="O3" s="25"/>
      <c r="P3" s="25"/>
      <c r="Q3" s="5"/>
      <c r="R3" s="5"/>
      <c r="S3" s="5"/>
    </row>
    <row r="4" spans="1:19" ht="30" x14ac:dyDescent="0.25">
      <c r="B4" s="6"/>
      <c r="C4" s="7" t="s">
        <v>0</v>
      </c>
      <c r="D4" s="7" t="s">
        <v>1</v>
      </c>
      <c r="E4" s="7" t="s">
        <v>2</v>
      </c>
      <c r="F4" s="7" t="s">
        <v>3</v>
      </c>
      <c r="G4" s="7" t="s">
        <v>4</v>
      </c>
      <c r="H4" s="8"/>
      <c r="I4" s="9" t="s">
        <v>26</v>
      </c>
      <c r="J4" s="8"/>
      <c r="K4" s="7" t="s">
        <v>0</v>
      </c>
      <c r="L4" s="7" t="s">
        <v>1</v>
      </c>
      <c r="M4" s="7" t="s">
        <v>2</v>
      </c>
      <c r="N4" s="7" t="s">
        <v>3</v>
      </c>
      <c r="O4" s="7" t="s">
        <v>4</v>
      </c>
      <c r="P4" s="9" t="s">
        <v>26</v>
      </c>
      <c r="Q4" s="8"/>
      <c r="R4" s="24" t="s">
        <v>29</v>
      </c>
      <c r="S4" s="24"/>
    </row>
    <row r="5" spans="1:19" ht="30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1"/>
      <c r="L5" s="11"/>
      <c r="M5" s="11"/>
      <c r="N5" s="11"/>
      <c r="O5" s="11"/>
      <c r="P5" s="11"/>
      <c r="Q5" s="10"/>
      <c r="R5" s="12" t="s">
        <v>30</v>
      </c>
      <c r="S5" s="12" t="s">
        <v>31</v>
      </c>
    </row>
    <row r="6" spans="1:19" x14ac:dyDescent="0.25">
      <c r="A6" s="10" t="s">
        <v>5</v>
      </c>
      <c r="B6" s="13" t="s">
        <v>24</v>
      </c>
      <c r="C6" s="14">
        <v>34544</v>
      </c>
      <c r="D6" s="14">
        <v>24786</v>
      </c>
      <c r="E6" s="14">
        <v>56215</v>
      </c>
      <c r="F6" s="14">
        <v>106168</v>
      </c>
      <c r="G6" s="14">
        <v>126875</v>
      </c>
      <c r="H6" s="14"/>
      <c r="I6" s="14">
        <f>SUM(C6+D6+E6+F6+G6)</f>
        <v>348588</v>
      </c>
      <c r="J6" s="10"/>
      <c r="K6" s="14">
        <v>15393</v>
      </c>
      <c r="L6" s="14">
        <v>17336</v>
      </c>
      <c r="M6" s="14">
        <v>29559</v>
      </c>
      <c r="N6" s="14">
        <v>62847</v>
      </c>
      <c r="O6" s="14">
        <v>50430</v>
      </c>
      <c r="P6" s="14">
        <v>175565</v>
      </c>
      <c r="Q6" s="14"/>
      <c r="R6" s="14">
        <f>I6-P6</f>
        <v>173023</v>
      </c>
      <c r="S6" s="10">
        <f>(R6/P6)*100</f>
        <v>98.552103209637451</v>
      </c>
    </row>
    <row r="7" spans="1:19" ht="45" x14ac:dyDescent="0.25">
      <c r="A7" s="10" t="s">
        <v>6</v>
      </c>
      <c r="B7" s="13" t="s">
        <v>33</v>
      </c>
      <c r="C7" s="14">
        <v>10800</v>
      </c>
      <c r="D7" s="14">
        <v>4650</v>
      </c>
      <c r="E7" s="14">
        <v>13986</v>
      </c>
      <c r="F7" s="14">
        <v>16851</v>
      </c>
      <c r="G7" s="14">
        <v>14941</v>
      </c>
      <c r="H7" s="14"/>
      <c r="I7" s="14">
        <f t="shared" ref="I7:I24" si="0">SUM(C7+D7+E7+F7+G7)</f>
        <v>61228</v>
      </c>
      <c r="J7" s="10"/>
      <c r="K7" s="14">
        <v>9215</v>
      </c>
      <c r="L7" s="14">
        <v>4236</v>
      </c>
      <c r="M7" s="14">
        <v>5498</v>
      </c>
      <c r="N7" s="14">
        <v>10066</v>
      </c>
      <c r="O7" s="14">
        <v>7017</v>
      </c>
      <c r="P7" s="14">
        <v>36032</v>
      </c>
      <c r="Q7" s="14"/>
      <c r="R7" s="14">
        <f t="shared" ref="R7:R25" si="1">I7-P7</f>
        <v>25196</v>
      </c>
      <c r="S7" s="15">
        <f t="shared" ref="S7:S25" si="2">(R7/P7)*100</f>
        <v>69.926731793960926</v>
      </c>
    </row>
    <row r="8" spans="1:19" ht="45" x14ac:dyDescent="0.25">
      <c r="A8" s="10" t="s">
        <v>7</v>
      </c>
      <c r="B8" s="13" t="s">
        <v>32</v>
      </c>
      <c r="C8" s="14">
        <v>26167</v>
      </c>
      <c r="D8" s="14">
        <v>19687</v>
      </c>
      <c r="E8" s="14">
        <v>48628</v>
      </c>
      <c r="F8" s="14">
        <v>114480</v>
      </c>
      <c r="G8" s="14">
        <v>90139</v>
      </c>
      <c r="H8" s="14"/>
      <c r="I8" s="14">
        <f t="shared" si="0"/>
        <v>299101</v>
      </c>
      <c r="J8" s="10"/>
      <c r="K8" s="14">
        <v>9398</v>
      </c>
      <c r="L8" s="14">
        <v>8716</v>
      </c>
      <c r="M8" s="14">
        <v>22564</v>
      </c>
      <c r="N8" s="14">
        <v>49702</v>
      </c>
      <c r="O8" s="14">
        <v>38576</v>
      </c>
      <c r="P8" s="14">
        <v>128956</v>
      </c>
      <c r="Q8" s="14"/>
      <c r="R8" s="14">
        <f t="shared" si="1"/>
        <v>170145</v>
      </c>
      <c r="S8" s="15">
        <f t="shared" si="2"/>
        <v>131.940351747883</v>
      </c>
    </row>
    <row r="9" spans="1:19" ht="30" x14ac:dyDescent="0.25">
      <c r="A9" s="10" t="s">
        <v>8</v>
      </c>
      <c r="B9" s="13" t="s">
        <v>34</v>
      </c>
      <c r="C9" s="14">
        <v>17453</v>
      </c>
      <c r="D9" s="14">
        <v>3369</v>
      </c>
      <c r="E9" s="14">
        <v>4111</v>
      </c>
      <c r="F9" s="14">
        <v>7877</v>
      </c>
      <c r="G9" s="14">
        <v>11614</v>
      </c>
      <c r="H9" s="14"/>
      <c r="I9" s="14">
        <f t="shared" si="0"/>
        <v>44424</v>
      </c>
      <c r="J9" s="10"/>
      <c r="K9" s="14">
        <v>1334</v>
      </c>
      <c r="L9" s="14">
        <v>4313</v>
      </c>
      <c r="M9" s="14">
        <v>5653</v>
      </c>
      <c r="N9" s="14">
        <v>7193</v>
      </c>
      <c r="O9" s="14">
        <v>7333</v>
      </c>
      <c r="P9" s="14">
        <v>25826</v>
      </c>
      <c r="Q9" s="14"/>
      <c r="R9" s="14">
        <f t="shared" si="1"/>
        <v>18598</v>
      </c>
      <c r="S9" s="15">
        <f t="shared" si="2"/>
        <v>72.012700379462558</v>
      </c>
    </row>
    <row r="10" spans="1:19" ht="45" x14ac:dyDescent="0.25">
      <c r="A10" s="10" t="s">
        <v>9</v>
      </c>
      <c r="B10" s="13" t="s">
        <v>35</v>
      </c>
      <c r="C10" s="14">
        <v>28682</v>
      </c>
      <c r="D10" s="14">
        <v>17954</v>
      </c>
      <c r="E10" s="14">
        <v>17245</v>
      </c>
      <c r="F10" s="14">
        <v>31006</v>
      </c>
      <c r="G10" s="14">
        <v>35656</v>
      </c>
      <c r="H10" s="14"/>
      <c r="I10" s="14">
        <f t="shared" si="0"/>
        <v>130543</v>
      </c>
      <c r="J10" s="10"/>
      <c r="K10" s="14">
        <v>9651</v>
      </c>
      <c r="L10" s="14">
        <v>11390</v>
      </c>
      <c r="M10" s="14">
        <v>13602</v>
      </c>
      <c r="N10" s="14">
        <v>23458</v>
      </c>
      <c r="O10" s="14">
        <v>26902</v>
      </c>
      <c r="P10" s="14">
        <v>85003</v>
      </c>
      <c r="Q10" s="14"/>
      <c r="R10" s="14">
        <f t="shared" si="1"/>
        <v>45540</v>
      </c>
      <c r="S10" s="15">
        <f t="shared" si="2"/>
        <v>53.574579720715739</v>
      </c>
    </row>
    <row r="11" spans="1:19" ht="30" x14ac:dyDescent="0.25">
      <c r="A11" s="10" t="s">
        <v>10</v>
      </c>
      <c r="B11" s="13" t="s">
        <v>36</v>
      </c>
      <c r="C11" s="14">
        <v>30433</v>
      </c>
      <c r="D11" s="14">
        <v>44690</v>
      </c>
      <c r="E11" s="14">
        <v>85357</v>
      </c>
      <c r="F11" s="14">
        <v>150131</v>
      </c>
      <c r="G11" s="14">
        <v>161658</v>
      </c>
      <c r="H11" s="14"/>
      <c r="I11" s="14">
        <f t="shared" si="0"/>
        <v>472269</v>
      </c>
      <c r="J11" s="10"/>
      <c r="K11" s="14">
        <v>49922</v>
      </c>
      <c r="L11" s="14">
        <v>62217</v>
      </c>
      <c r="M11" s="14">
        <v>118034</v>
      </c>
      <c r="N11" s="14">
        <v>227131</v>
      </c>
      <c r="O11" s="14">
        <v>210296</v>
      </c>
      <c r="P11" s="14">
        <v>667600</v>
      </c>
      <c r="Q11" s="14"/>
      <c r="R11" s="14">
        <f t="shared" si="1"/>
        <v>-195331</v>
      </c>
      <c r="S11" s="15">
        <f t="shared" si="2"/>
        <v>-29.258687837028162</v>
      </c>
    </row>
    <row r="12" spans="1:19" ht="30" x14ac:dyDescent="0.25">
      <c r="A12" s="10" t="s">
        <v>11</v>
      </c>
      <c r="B12" s="13" t="s">
        <v>37</v>
      </c>
      <c r="C12" s="14">
        <v>0</v>
      </c>
      <c r="D12" s="14">
        <v>0</v>
      </c>
      <c r="E12" s="14">
        <v>0</v>
      </c>
      <c r="F12" s="14">
        <v>5</v>
      </c>
      <c r="G12" s="14">
        <v>0</v>
      </c>
      <c r="H12" s="14"/>
      <c r="I12" s="14">
        <f t="shared" si="0"/>
        <v>5</v>
      </c>
      <c r="J12" s="10"/>
      <c r="K12" s="14">
        <v>1943</v>
      </c>
      <c r="L12" s="14">
        <v>1273</v>
      </c>
      <c r="M12" s="14">
        <v>2102</v>
      </c>
      <c r="N12" s="14">
        <v>2501</v>
      </c>
      <c r="O12" s="14">
        <v>3667</v>
      </c>
      <c r="P12" s="14">
        <v>11486</v>
      </c>
      <c r="Q12" s="14"/>
      <c r="R12" s="14">
        <f t="shared" si="1"/>
        <v>-11481</v>
      </c>
      <c r="S12" s="15">
        <f t="shared" si="2"/>
        <v>-99.956468744558592</v>
      </c>
    </row>
    <row r="13" spans="1:19" ht="30" x14ac:dyDescent="0.25">
      <c r="A13" s="10" t="s">
        <v>12</v>
      </c>
      <c r="B13" s="13" t="s">
        <v>38</v>
      </c>
      <c r="C13" s="14">
        <v>116</v>
      </c>
      <c r="D13" s="14">
        <v>22</v>
      </c>
      <c r="E13" s="14">
        <v>174</v>
      </c>
      <c r="F13" s="14">
        <v>130</v>
      </c>
      <c r="G13" s="14">
        <v>21752</v>
      </c>
      <c r="H13" s="14"/>
      <c r="I13" s="14">
        <f t="shared" si="0"/>
        <v>22194</v>
      </c>
      <c r="J13" s="10"/>
      <c r="K13" s="14">
        <v>66</v>
      </c>
      <c r="L13" s="14" t="s">
        <v>27</v>
      </c>
      <c r="M13" s="14">
        <v>71</v>
      </c>
      <c r="N13" s="14">
        <v>93</v>
      </c>
      <c r="O13" s="14">
        <v>18596</v>
      </c>
      <c r="P13" s="14">
        <v>18826</v>
      </c>
      <c r="Q13" s="14"/>
      <c r="R13" s="14">
        <f t="shared" si="1"/>
        <v>3368</v>
      </c>
      <c r="S13" s="15">
        <f t="shared" si="2"/>
        <v>17.890151917560821</v>
      </c>
    </row>
    <row r="14" spans="1:19" ht="30" x14ac:dyDescent="0.25">
      <c r="A14" s="10" t="s">
        <v>13</v>
      </c>
      <c r="B14" s="13" t="s">
        <v>39</v>
      </c>
      <c r="C14" s="14">
        <v>1766</v>
      </c>
      <c r="D14" s="14">
        <v>1608</v>
      </c>
      <c r="E14" s="14">
        <v>3441</v>
      </c>
      <c r="F14" s="14">
        <v>6064</v>
      </c>
      <c r="G14" s="14">
        <v>7056</v>
      </c>
      <c r="H14" s="14"/>
      <c r="I14" s="14">
        <f t="shared" si="0"/>
        <v>19935</v>
      </c>
      <c r="J14" s="10"/>
      <c r="K14" s="14">
        <v>1455</v>
      </c>
      <c r="L14" s="14">
        <v>1172</v>
      </c>
      <c r="M14" s="14">
        <v>2758</v>
      </c>
      <c r="N14" s="14">
        <v>5475</v>
      </c>
      <c r="O14" s="14">
        <v>7714</v>
      </c>
      <c r="P14" s="14">
        <v>18574</v>
      </c>
      <c r="Q14" s="14"/>
      <c r="R14" s="14">
        <f t="shared" si="1"/>
        <v>1361</v>
      </c>
      <c r="S14" s="15">
        <f t="shared" si="2"/>
        <v>7.3274469688812323</v>
      </c>
    </row>
    <row r="15" spans="1:19" ht="30" x14ac:dyDescent="0.25">
      <c r="A15" s="10" t="s">
        <v>14</v>
      </c>
      <c r="B15" s="13" t="s">
        <v>40</v>
      </c>
      <c r="C15" s="14">
        <v>220</v>
      </c>
      <c r="D15" s="14">
        <v>149</v>
      </c>
      <c r="E15" s="14">
        <v>281</v>
      </c>
      <c r="F15" s="14">
        <v>1259</v>
      </c>
      <c r="G15" s="14">
        <v>704</v>
      </c>
      <c r="H15" s="14"/>
      <c r="I15" s="14">
        <f t="shared" si="0"/>
        <v>2613</v>
      </c>
      <c r="J15" s="10"/>
      <c r="K15" s="14">
        <v>208</v>
      </c>
      <c r="L15" s="14">
        <v>155</v>
      </c>
      <c r="M15" s="14">
        <v>382</v>
      </c>
      <c r="N15" s="14">
        <v>1748</v>
      </c>
      <c r="O15" s="14">
        <v>774</v>
      </c>
      <c r="P15" s="14">
        <v>3267</v>
      </c>
      <c r="Q15" s="14"/>
      <c r="R15" s="14">
        <f t="shared" si="1"/>
        <v>-654</v>
      </c>
      <c r="S15" s="15">
        <f t="shared" si="2"/>
        <v>-20.018365472910926</v>
      </c>
    </row>
    <row r="16" spans="1:19" ht="30" x14ac:dyDescent="0.25">
      <c r="A16" s="10" t="s">
        <v>15</v>
      </c>
      <c r="B16" s="13" t="s">
        <v>41</v>
      </c>
      <c r="C16" s="14">
        <v>4871</v>
      </c>
      <c r="D16" s="14">
        <v>3280</v>
      </c>
      <c r="E16" s="14">
        <v>6865</v>
      </c>
      <c r="F16" s="14">
        <v>12475</v>
      </c>
      <c r="G16" s="14">
        <v>10363</v>
      </c>
      <c r="H16" s="14"/>
      <c r="I16" s="14">
        <f t="shared" si="0"/>
        <v>37854</v>
      </c>
      <c r="J16" s="10"/>
      <c r="K16" s="14">
        <v>3472</v>
      </c>
      <c r="L16" s="14">
        <v>2669</v>
      </c>
      <c r="M16" s="14">
        <v>5979</v>
      </c>
      <c r="N16" s="14">
        <v>11676</v>
      </c>
      <c r="O16" s="14">
        <v>11757</v>
      </c>
      <c r="P16" s="14">
        <v>35553</v>
      </c>
      <c r="Q16" s="14"/>
      <c r="R16" s="14">
        <f t="shared" si="1"/>
        <v>2301</v>
      </c>
      <c r="S16" s="15">
        <f t="shared" si="2"/>
        <v>6.4720276769892839</v>
      </c>
    </row>
    <row r="17" spans="1:19" ht="30" x14ac:dyDescent="0.25">
      <c r="A17" s="10" t="s">
        <v>16</v>
      </c>
      <c r="B17" s="13" t="s">
        <v>42</v>
      </c>
      <c r="C17" s="14">
        <v>5</v>
      </c>
      <c r="D17" s="14">
        <v>65</v>
      </c>
      <c r="E17" s="14">
        <v>116</v>
      </c>
      <c r="F17" s="14">
        <v>240</v>
      </c>
      <c r="G17" s="14">
        <v>71</v>
      </c>
      <c r="H17" s="14"/>
      <c r="I17" s="14">
        <f t="shared" si="0"/>
        <v>497</v>
      </c>
      <c r="J17" s="10"/>
      <c r="K17" s="14">
        <v>12</v>
      </c>
      <c r="L17" s="14">
        <v>49</v>
      </c>
      <c r="M17" s="14">
        <v>84</v>
      </c>
      <c r="N17" s="14">
        <v>175</v>
      </c>
      <c r="O17" s="14">
        <v>206</v>
      </c>
      <c r="P17" s="14">
        <v>526</v>
      </c>
      <c r="Q17" s="14"/>
      <c r="R17" s="14">
        <f t="shared" si="1"/>
        <v>-29</v>
      </c>
      <c r="S17" s="15">
        <f t="shared" si="2"/>
        <v>-5.5133079847908748</v>
      </c>
    </row>
    <row r="18" spans="1:19" x14ac:dyDescent="0.25">
      <c r="A18" s="10" t="s">
        <v>17</v>
      </c>
      <c r="B18" s="13" t="s">
        <v>44</v>
      </c>
      <c r="C18" s="14">
        <v>466</v>
      </c>
      <c r="D18" s="14">
        <v>617</v>
      </c>
      <c r="E18" s="14">
        <v>639</v>
      </c>
      <c r="F18" s="14">
        <v>991</v>
      </c>
      <c r="G18" s="14">
        <v>1475</v>
      </c>
      <c r="H18" s="14"/>
      <c r="I18" s="14">
        <f t="shared" si="0"/>
        <v>4188</v>
      </c>
      <c r="J18" s="10"/>
      <c r="K18" s="14">
        <v>439</v>
      </c>
      <c r="L18" s="14">
        <v>503</v>
      </c>
      <c r="M18" s="14">
        <v>689</v>
      </c>
      <c r="N18" s="14">
        <v>1164</v>
      </c>
      <c r="O18" s="14">
        <v>1579</v>
      </c>
      <c r="P18" s="14">
        <v>4374</v>
      </c>
      <c r="Q18" s="14"/>
      <c r="R18" s="14">
        <f t="shared" si="1"/>
        <v>-186</v>
      </c>
      <c r="S18" s="15">
        <f t="shared" si="2"/>
        <v>-4.252400548696845</v>
      </c>
    </row>
    <row r="19" spans="1:19" ht="45" x14ac:dyDescent="0.25">
      <c r="A19" s="10" t="s">
        <v>18</v>
      </c>
      <c r="B19" s="13" t="s">
        <v>43</v>
      </c>
      <c r="C19" s="14">
        <v>764</v>
      </c>
      <c r="D19" s="14">
        <v>4</v>
      </c>
      <c r="E19" s="14">
        <v>441</v>
      </c>
      <c r="F19" s="14">
        <v>952</v>
      </c>
      <c r="G19" s="14">
        <v>3623</v>
      </c>
      <c r="H19" s="14"/>
      <c r="I19" s="14">
        <f t="shared" si="0"/>
        <v>5784</v>
      </c>
      <c r="J19" s="10"/>
      <c r="K19" s="14">
        <v>417</v>
      </c>
      <c r="L19" s="14">
        <v>40</v>
      </c>
      <c r="M19" s="14">
        <v>831</v>
      </c>
      <c r="N19" s="14">
        <v>1782</v>
      </c>
      <c r="O19" s="14">
        <v>4955</v>
      </c>
      <c r="P19" s="14">
        <v>8025</v>
      </c>
      <c r="Q19" s="14"/>
      <c r="R19" s="14">
        <f t="shared" si="1"/>
        <v>-2241</v>
      </c>
      <c r="S19" s="15">
        <f t="shared" si="2"/>
        <v>-27.925233644859816</v>
      </c>
    </row>
    <row r="20" spans="1:19" ht="30" x14ac:dyDescent="0.25">
      <c r="A20" s="10" t="s">
        <v>19</v>
      </c>
      <c r="B20" s="13" t="s">
        <v>45</v>
      </c>
      <c r="C20" s="14">
        <v>18748</v>
      </c>
      <c r="D20" s="14">
        <v>6169</v>
      </c>
      <c r="E20" s="14">
        <v>27103</v>
      </c>
      <c r="F20" s="14">
        <v>49784</v>
      </c>
      <c r="G20" s="14">
        <v>65922</v>
      </c>
      <c r="H20" s="14"/>
      <c r="I20" s="14">
        <f t="shared" si="0"/>
        <v>167726</v>
      </c>
      <c r="J20" s="10"/>
      <c r="K20" s="14">
        <v>10241</v>
      </c>
      <c r="L20" s="14">
        <v>8006</v>
      </c>
      <c r="M20" s="14">
        <v>18146</v>
      </c>
      <c r="N20" s="14">
        <v>40944</v>
      </c>
      <c r="O20" s="14">
        <v>29211</v>
      </c>
      <c r="P20" s="14">
        <v>106548</v>
      </c>
      <c r="Q20" s="14"/>
      <c r="R20" s="14">
        <f t="shared" si="1"/>
        <v>61178</v>
      </c>
      <c r="S20" s="15">
        <f t="shared" si="2"/>
        <v>57.418252806246947</v>
      </c>
    </row>
    <row r="21" spans="1:19" ht="30" x14ac:dyDescent="0.25">
      <c r="A21" s="10" t="s">
        <v>20</v>
      </c>
      <c r="B21" s="13" t="s">
        <v>46</v>
      </c>
      <c r="C21" s="14">
        <v>5324</v>
      </c>
      <c r="D21" s="14">
        <v>3628</v>
      </c>
      <c r="E21" s="14">
        <v>4558</v>
      </c>
      <c r="F21" s="14">
        <v>6688</v>
      </c>
      <c r="G21" s="14">
        <v>12201</v>
      </c>
      <c r="H21" s="14"/>
      <c r="I21" s="14">
        <f t="shared" si="0"/>
        <v>32399</v>
      </c>
      <c r="J21" s="10"/>
      <c r="K21" s="14">
        <v>6436</v>
      </c>
      <c r="L21" s="14">
        <v>5672</v>
      </c>
      <c r="M21" s="14">
        <v>8037</v>
      </c>
      <c r="N21" s="14">
        <v>14201</v>
      </c>
      <c r="O21" s="14">
        <v>18500</v>
      </c>
      <c r="P21" s="14">
        <v>52846</v>
      </c>
      <c r="Q21" s="14"/>
      <c r="R21" s="14">
        <f t="shared" si="1"/>
        <v>-20447</v>
      </c>
      <c r="S21" s="15">
        <f t="shared" si="2"/>
        <v>-38.691670135866481</v>
      </c>
    </row>
    <row r="22" spans="1:19" ht="30" x14ac:dyDescent="0.25">
      <c r="A22" s="10" t="s">
        <v>21</v>
      </c>
      <c r="B22" s="13" t="s">
        <v>47</v>
      </c>
      <c r="C22" s="14">
        <v>414</v>
      </c>
      <c r="D22" s="14">
        <v>451</v>
      </c>
      <c r="E22" s="14">
        <v>310</v>
      </c>
      <c r="F22" s="14">
        <v>1090</v>
      </c>
      <c r="G22" s="14">
        <v>1013</v>
      </c>
      <c r="H22" s="14"/>
      <c r="I22" s="14">
        <f t="shared" si="0"/>
        <v>3278</v>
      </c>
      <c r="J22" s="10"/>
      <c r="K22" s="14">
        <v>302</v>
      </c>
      <c r="L22" s="14">
        <v>428</v>
      </c>
      <c r="M22" s="14">
        <v>239</v>
      </c>
      <c r="N22" s="14">
        <v>1382</v>
      </c>
      <c r="O22" s="14">
        <v>1273</v>
      </c>
      <c r="P22" s="14">
        <v>3624</v>
      </c>
      <c r="Q22" s="14"/>
      <c r="R22" s="14">
        <f t="shared" si="1"/>
        <v>-346</v>
      </c>
      <c r="S22" s="15">
        <f t="shared" si="2"/>
        <v>-9.5474613686534227</v>
      </c>
    </row>
    <row r="23" spans="1:19" x14ac:dyDescent="0.25">
      <c r="A23" s="10" t="s">
        <v>22</v>
      </c>
      <c r="B23" s="13" t="s">
        <v>48</v>
      </c>
      <c r="C23" s="14">
        <v>149</v>
      </c>
      <c r="D23" s="14">
        <v>182</v>
      </c>
      <c r="E23" s="14">
        <v>229</v>
      </c>
      <c r="F23" s="14">
        <v>183</v>
      </c>
      <c r="G23" s="14">
        <v>426</v>
      </c>
      <c r="H23" s="14"/>
      <c r="I23" s="14">
        <f t="shared" si="0"/>
        <v>1169</v>
      </c>
      <c r="J23" s="10"/>
      <c r="K23" s="14">
        <v>148</v>
      </c>
      <c r="L23" s="14">
        <v>129</v>
      </c>
      <c r="M23" s="14">
        <v>166</v>
      </c>
      <c r="N23" s="14">
        <v>175</v>
      </c>
      <c r="O23" s="14">
        <v>315</v>
      </c>
      <c r="P23" s="14">
        <v>933</v>
      </c>
      <c r="Q23" s="14"/>
      <c r="R23" s="14">
        <f t="shared" si="1"/>
        <v>236</v>
      </c>
      <c r="S23" s="15">
        <f t="shared" si="2"/>
        <v>25.29474812433012</v>
      </c>
    </row>
    <row r="24" spans="1:19" ht="30" x14ac:dyDescent="0.25">
      <c r="A24" s="10" t="s">
        <v>23</v>
      </c>
      <c r="B24" s="16" t="s">
        <v>49</v>
      </c>
      <c r="C24" s="14">
        <v>104</v>
      </c>
      <c r="D24" s="14">
        <v>38</v>
      </c>
      <c r="E24" s="14">
        <v>69</v>
      </c>
      <c r="F24" s="14">
        <v>129</v>
      </c>
      <c r="G24" s="14">
        <v>103</v>
      </c>
      <c r="H24" s="14"/>
      <c r="I24" s="17">
        <f t="shared" si="0"/>
        <v>443</v>
      </c>
      <c r="J24" s="10"/>
      <c r="K24" s="14">
        <v>101</v>
      </c>
      <c r="L24" s="14">
        <v>25</v>
      </c>
      <c r="M24" s="14">
        <v>120</v>
      </c>
      <c r="N24" s="14">
        <v>126</v>
      </c>
      <c r="O24" s="14">
        <v>102</v>
      </c>
      <c r="P24" s="14">
        <v>474</v>
      </c>
      <c r="Q24" s="14"/>
      <c r="R24" s="14">
        <f t="shared" si="1"/>
        <v>-31</v>
      </c>
      <c r="S24" s="15">
        <f t="shared" si="2"/>
        <v>-6.5400843881856545</v>
      </c>
    </row>
    <row r="25" spans="1:19" x14ac:dyDescent="0.25">
      <c r="A25" s="10"/>
      <c r="B25" s="18" t="s">
        <v>28</v>
      </c>
      <c r="C25" s="19">
        <f>SUM(C6:C24)</f>
        <v>181026</v>
      </c>
      <c r="D25" s="19">
        <f>SUM(D6:D24)</f>
        <v>131349</v>
      </c>
      <c r="E25" s="19">
        <f>SUM(E6:E24)</f>
        <v>269768</v>
      </c>
      <c r="F25" s="19">
        <f>SUM(F6:F24)</f>
        <v>506503</v>
      </c>
      <c r="G25" s="19">
        <f>SUM(G6:G24)</f>
        <v>565592</v>
      </c>
      <c r="H25" s="19"/>
      <c r="I25" s="19">
        <f>SUM(I6:I24)</f>
        <v>1654238</v>
      </c>
      <c r="J25" s="20"/>
      <c r="K25" s="19">
        <v>120153</v>
      </c>
      <c r="L25" s="19">
        <v>128329</v>
      </c>
      <c r="M25" s="19">
        <v>234514</v>
      </c>
      <c r="N25" s="19">
        <v>461850</v>
      </c>
      <c r="O25" s="19">
        <v>439300</v>
      </c>
      <c r="P25" s="19">
        <v>1384146</v>
      </c>
      <c r="Q25" s="19"/>
      <c r="R25" s="19">
        <f t="shared" si="1"/>
        <v>270092</v>
      </c>
      <c r="S25" s="21">
        <f t="shared" si="2"/>
        <v>19.5132594393944</v>
      </c>
    </row>
    <row r="26" spans="1:19" x14ac:dyDescent="0.25">
      <c r="Q26" s="22"/>
      <c r="R26" s="22"/>
    </row>
    <row r="27" spans="1:19" x14ac:dyDescent="0.25">
      <c r="C27" s="22"/>
      <c r="D27" s="22"/>
      <c r="E27" s="22"/>
      <c r="F27" s="22"/>
      <c r="G27" s="22"/>
    </row>
    <row r="28" spans="1:19" x14ac:dyDescent="0.25">
      <c r="C28" s="22"/>
      <c r="D28" s="22"/>
      <c r="E28" s="22"/>
      <c r="F28" s="22"/>
      <c r="G28" s="22"/>
    </row>
    <row r="29" spans="1:19" x14ac:dyDescent="0.25">
      <c r="C29" s="22"/>
      <c r="D29" s="22"/>
      <c r="E29" s="22"/>
      <c r="F29" s="22"/>
      <c r="G29" s="22"/>
    </row>
    <row r="30" spans="1:19" x14ac:dyDescent="0.25">
      <c r="C30" s="22"/>
      <c r="D30" s="22"/>
      <c r="E30" s="22"/>
      <c r="F30" s="22"/>
      <c r="G30" s="22"/>
    </row>
    <row r="31" spans="1:19" x14ac:dyDescent="0.25">
      <c r="C31" s="22"/>
      <c r="D31" s="22"/>
      <c r="E31" s="22"/>
      <c r="F31" s="22"/>
      <c r="G31" s="22"/>
    </row>
    <row r="32" spans="1:19" x14ac:dyDescent="0.25">
      <c r="C32" s="22"/>
      <c r="D32" s="22"/>
      <c r="E32" s="22"/>
      <c r="F32" s="22"/>
      <c r="G32" s="22"/>
    </row>
    <row r="33" spans="3:16" x14ac:dyDescent="0.25">
      <c r="C33" s="22"/>
      <c r="D33" s="22"/>
      <c r="E33" s="22"/>
      <c r="F33" s="22"/>
      <c r="G33" s="22"/>
    </row>
    <row r="34" spans="3:16" x14ac:dyDescent="0.25">
      <c r="C34" s="22"/>
      <c r="D34" s="22"/>
      <c r="E34" s="22"/>
      <c r="F34" s="22"/>
      <c r="G34" s="22"/>
    </row>
    <row r="35" spans="3:16" x14ac:dyDescent="0.25">
      <c r="C35" s="22"/>
      <c r="D35" s="22"/>
      <c r="E35" s="22"/>
      <c r="F35" s="22"/>
      <c r="G35" s="22"/>
    </row>
    <row r="36" spans="3:16" x14ac:dyDescent="0.25">
      <c r="C36" s="22"/>
      <c r="D36" s="22"/>
      <c r="E36" s="22"/>
      <c r="F36" s="22"/>
      <c r="G36" s="22"/>
    </row>
    <row r="37" spans="3:16" x14ac:dyDescent="0.25">
      <c r="C37" s="22"/>
      <c r="D37" s="22"/>
      <c r="E37" s="22"/>
      <c r="F37" s="22"/>
      <c r="G37" s="22"/>
    </row>
    <row r="38" spans="3:16" x14ac:dyDescent="0.25">
      <c r="C38" s="22"/>
      <c r="D38" s="22"/>
      <c r="E38" s="22"/>
      <c r="F38" s="22"/>
      <c r="G38" s="22"/>
    </row>
    <row r="39" spans="3:16" x14ac:dyDescent="0.25">
      <c r="C39" s="22"/>
      <c r="D39" s="22"/>
      <c r="E39" s="22"/>
      <c r="F39" s="22"/>
      <c r="G39" s="22"/>
    </row>
    <row r="40" spans="3:16" x14ac:dyDescent="0.25">
      <c r="C40" s="22"/>
      <c r="D40" s="22"/>
      <c r="E40" s="22"/>
      <c r="F40" s="22"/>
      <c r="G40" s="22"/>
    </row>
    <row r="41" spans="3:16" x14ac:dyDescent="0.25">
      <c r="C41" s="22"/>
      <c r="D41" s="22"/>
      <c r="E41" s="22"/>
      <c r="F41" s="22"/>
      <c r="G41" s="22"/>
    </row>
    <row r="42" spans="3:16" x14ac:dyDescent="0.25">
      <c r="C42" s="22"/>
      <c r="D42" s="22"/>
      <c r="E42" s="22"/>
      <c r="F42" s="22"/>
      <c r="G42" s="22"/>
    </row>
    <row r="43" spans="3:16" x14ac:dyDescent="0.25">
      <c r="C43" s="22"/>
      <c r="D43" s="22"/>
      <c r="E43" s="22"/>
      <c r="F43" s="22"/>
      <c r="G43" s="22"/>
    </row>
    <row r="44" spans="3:16" x14ac:dyDescent="0.25">
      <c r="C44" s="22"/>
      <c r="D44" s="22"/>
      <c r="E44" s="22"/>
      <c r="F44" s="22"/>
      <c r="G44" s="22"/>
    </row>
    <row r="45" spans="3:16" x14ac:dyDescent="0.25">
      <c r="C45" s="22"/>
      <c r="D45" s="22"/>
      <c r="E45" s="22"/>
      <c r="F45" s="22"/>
      <c r="G45" s="22"/>
      <c r="O45" s="22"/>
      <c r="P45" s="22"/>
    </row>
    <row r="46" spans="3:16" x14ac:dyDescent="0.25">
      <c r="C46" s="22"/>
      <c r="D46" s="22"/>
      <c r="E46" s="23"/>
      <c r="F46" s="23"/>
      <c r="G46" s="22"/>
    </row>
  </sheetData>
  <mergeCells count="3">
    <mergeCell ref="R4:S4"/>
    <mergeCell ref="C3:I3"/>
    <mergeCell ref="K3:P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Tav.6.1_serv_Ripartiz</vt:lpstr>
      <vt:lpstr>Tav.6.1_serv_Ripartiz!DatiEsterni_1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2019-09-12T10:56:32Z</dcterms:created>
  <dcterms:modified xsi:type="dcterms:W3CDTF">2020-09-08T09:34:53Z</dcterms:modified>
</cp:coreProperties>
</file>