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D:\PUPURUSS\QTE 2023\"/>
    </mc:Choice>
  </mc:AlternateContent>
  <xr:revisionPtr revIDLastSave="0" documentId="13_ncr:1_{51C982F7-1BD8-41BE-8AF6-9DD9CBF4A887}" xr6:coauthVersionLast="47" xr6:coauthVersionMax="47" xr10:uidLastSave="{00000000-0000-0000-0000-000000000000}"/>
  <bookViews>
    <workbookView xWindow="-108" yWindow="-108" windowWidth="23256" windowHeight="12456" tabRatio="587" activeTab="11" xr2:uid="{4C1A1E53-899C-4D36-BF79-8923E9C73D57}"/>
  </bookViews>
  <sheets>
    <sheet name="AN1-2" sheetId="4" r:id="rId1"/>
    <sheet name="AN3" sheetId="14" r:id="rId2"/>
    <sheet name="AN4" sheetId="24" r:id="rId3"/>
    <sheet name="AN5" sheetId="12" r:id="rId4"/>
    <sheet name="AN6" sheetId="11" r:id="rId5"/>
    <sheet name="AN7" sheetId="25" r:id="rId6"/>
    <sheet name="AN8" sheetId="15" r:id="rId7"/>
    <sheet name="AN9" sheetId="16" r:id="rId8"/>
    <sheet name="AN10" sheetId="29" r:id="rId9"/>
    <sheet name="AN11" sheetId="18" r:id="rId10"/>
    <sheet name="AN12" sheetId="1" r:id="rId11"/>
    <sheet name="AN13" sheetId="19" r:id="rId12"/>
    <sheet name="Foglio1" sheetId="28" state="hidden" r:id="rId13"/>
  </sheets>
  <definedNames>
    <definedName name="_xlnm.Print_Area" localSheetId="8">'AN10'!$A$1:$N$31</definedName>
    <definedName name="_xlnm.Print_Area" localSheetId="9">'AN11'!$A$1:$P$75</definedName>
    <definedName name="_xlnm.Print_Area" localSheetId="10">'AN12'!$A$1:$BH$35</definedName>
    <definedName name="_xlnm.Print_Area" localSheetId="0">'AN1-2'!$A$1:$U$52</definedName>
    <definedName name="_xlnm.Print_Area" localSheetId="11">'AN13'!$A$1:$K$41</definedName>
    <definedName name="_xlnm.Print_Area" localSheetId="1">'AN3'!$A$1:$V$17</definedName>
    <definedName name="_xlnm.Print_Area" localSheetId="2">'AN4'!$A$1:$N$31</definedName>
    <definedName name="_xlnm.Print_Area" localSheetId="3">'AN5'!$A$1:$P$75</definedName>
    <definedName name="_xlnm.Print_Area" localSheetId="4">'AN6'!$A$1:$K$36</definedName>
    <definedName name="_xlnm.Print_Area" localSheetId="5">'AN7'!$A$1:$N$31</definedName>
    <definedName name="_xlnm.Print_Area" localSheetId="6">'AN8'!$A$1:$P$75</definedName>
    <definedName name="_xlnm.Print_Area" localSheetId="7">'AN9'!$A$1:$K$36</definedName>
    <definedName name="Fondazione">Foglio1!$B$2:$B$3</definedName>
    <definedName name="sismica">Foglio1!$B$5:$B$7</definedName>
    <definedName name="soglia">Foglio1!$B$9:$B$10</definedName>
  </definedNames>
  <calcPr calcId="191029"/>
</workbook>
</file>

<file path=xl/calcChain.xml><?xml version="1.0" encoding="utf-8"?>
<calcChain xmlns="http://schemas.openxmlformats.org/spreadsheetml/2006/main">
  <c r="H7" i="29" l="1"/>
  <c r="J7" i="29"/>
  <c r="J5" i="29"/>
  <c r="J11" i="29"/>
  <c r="J9" i="25"/>
  <c r="H7" i="25"/>
  <c r="J7" i="25"/>
  <c r="H7" i="24"/>
  <c r="J7" i="24" s="1"/>
  <c r="J5" i="25"/>
  <c r="J14" i="25" s="1"/>
  <c r="J5" i="24"/>
  <c r="J11" i="24"/>
  <c r="J14" i="24"/>
  <c r="I71" i="18"/>
  <c r="K71" i="18" s="1"/>
  <c r="I71" i="15"/>
  <c r="K71" i="15" s="1"/>
  <c r="I71" i="12"/>
  <c r="G70" i="18"/>
  <c r="H70" i="18"/>
  <c r="J70" i="18"/>
  <c r="I69" i="18"/>
  <c r="K69" i="18"/>
  <c r="G70" i="15"/>
  <c r="G72" i="15" s="1"/>
  <c r="H70" i="15"/>
  <c r="J70" i="15"/>
  <c r="J72" i="15" s="1"/>
  <c r="I69" i="15"/>
  <c r="K69" i="15"/>
  <c r="I69" i="12"/>
  <c r="K69" i="12" s="1"/>
  <c r="G72" i="18"/>
  <c r="M70" i="18"/>
  <c r="O70" i="18"/>
  <c r="F70" i="18"/>
  <c r="F72" i="18"/>
  <c r="O70" i="15"/>
  <c r="H72" i="15"/>
  <c r="F70" i="15"/>
  <c r="F72" i="15" s="1"/>
  <c r="I39" i="18"/>
  <c r="K39" i="18"/>
  <c r="I40" i="18"/>
  <c r="K40" i="18"/>
  <c r="I41" i="18"/>
  <c r="K41" i="18" s="1"/>
  <c r="I42" i="18"/>
  <c r="K42" i="18" s="1"/>
  <c r="I43" i="18"/>
  <c r="K43" i="18"/>
  <c r="I44" i="18"/>
  <c r="K44" i="18"/>
  <c r="I45" i="18"/>
  <c r="K45" i="18"/>
  <c r="I46" i="18"/>
  <c r="K46" i="18" s="1"/>
  <c r="I47" i="18"/>
  <c r="K47" i="18"/>
  <c r="I48" i="18"/>
  <c r="K48" i="18"/>
  <c r="I49" i="18"/>
  <c r="K49" i="18" s="1"/>
  <c r="I50" i="18"/>
  <c r="K50" i="18" s="1"/>
  <c r="I51" i="18"/>
  <c r="K51" i="18"/>
  <c r="I52" i="18"/>
  <c r="K52" i="18"/>
  <c r="I53" i="18"/>
  <c r="K53" i="18"/>
  <c r="I54" i="18"/>
  <c r="K54" i="18" s="1"/>
  <c r="I55" i="18"/>
  <c r="K55" i="18"/>
  <c r="I56" i="18"/>
  <c r="K56" i="18"/>
  <c r="I57" i="18"/>
  <c r="K57" i="18"/>
  <c r="I58" i="18"/>
  <c r="K58" i="18" s="1"/>
  <c r="I59" i="18"/>
  <c r="K59" i="18"/>
  <c r="I60" i="18"/>
  <c r="K60" i="18"/>
  <c r="I61" i="18"/>
  <c r="K61" i="18"/>
  <c r="I62" i="18"/>
  <c r="K62" i="18" s="1"/>
  <c r="I63" i="18"/>
  <c r="K63" i="18"/>
  <c r="I64" i="18"/>
  <c r="K64" i="18"/>
  <c r="I65" i="18"/>
  <c r="K65" i="18"/>
  <c r="I66" i="18"/>
  <c r="K66" i="18" s="1"/>
  <c r="I67" i="18"/>
  <c r="K67" i="18"/>
  <c r="I68" i="18"/>
  <c r="K68" i="18"/>
  <c r="J72" i="18"/>
  <c r="I39" i="15"/>
  <c r="K39" i="15" s="1"/>
  <c r="I40" i="15"/>
  <c r="K40" i="15" s="1"/>
  <c r="I41" i="15"/>
  <c r="K41" i="15"/>
  <c r="I42" i="15"/>
  <c r="K42" i="15" s="1"/>
  <c r="I43" i="15"/>
  <c r="K43" i="15" s="1"/>
  <c r="I44" i="15"/>
  <c r="K44" i="15" s="1"/>
  <c r="I45" i="15"/>
  <c r="K45" i="15"/>
  <c r="I46" i="15"/>
  <c r="K46" i="15"/>
  <c r="I47" i="15"/>
  <c r="K47" i="15" s="1"/>
  <c r="I48" i="15"/>
  <c r="K48" i="15" s="1"/>
  <c r="I49" i="15"/>
  <c r="K49" i="15"/>
  <c r="I50" i="15"/>
  <c r="K50" i="15"/>
  <c r="I51" i="15"/>
  <c r="K51" i="15" s="1"/>
  <c r="I52" i="15"/>
  <c r="K52" i="15" s="1"/>
  <c r="I53" i="15"/>
  <c r="K53" i="15"/>
  <c r="I54" i="15"/>
  <c r="K54" i="15" s="1"/>
  <c r="I55" i="15"/>
  <c r="K55" i="15" s="1"/>
  <c r="I56" i="15"/>
  <c r="K56" i="15" s="1"/>
  <c r="I57" i="15"/>
  <c r="K57" i="15"/>
  <c r="I58" i="15"/>
  <c r="K58" i="15" s="1"/>
  <c r="I59" i="15"/>
  <c r="K59" i="15" s="1"/>
  <c r="I60" i="15"/>
  <c r="K60" i="15" s="1"/>
  <c r="I61" i="15"/>
  <c r="K61" i="15"/>
  <c r="I62" i="15"/>
  <c r="K62" i="15"/>
  <c r="I63" i="15"/>
  <c r="K63" i="15" s="1"/>
  <c r="I64" i="15"/>
  <c r="K64" i="15" s="1"/>
  <c r="I65" i="15"/>
  <c r="K65" i="15"/>
  <c r="I66" i="15"/>
  <c r="K66" i="15"/>
  <c r="I67" i="15"/>
  <c r="K67" i="15" s="1"/>
  <c r="I68" i="15"/>
  <c r="K68" i="15" s="1"/>
  <c r="K39" i="12"/>
  <c r="K40" i="12"/>
  <c r="K41" i="12"/>
  <c r="K42" i="12"/>
  <c r="K47" i="12"/>
  <c r="K48" i="12"/>
  <c r="K49" i="12"/>
  <c r="K50" i="12"/>
  <c r="K55" i="12"/>
  <c r="K56" i="12"/>
  <c r="K57" i="12"/>
  <c r="K58" i="12"/>
  <c r="K63" i="12"/>
  <c r="K64" i="12"/>
  <c r="K65" i="12"/>
  <c r="K66" i="12"/>
  <c r="I39" i="12"/>
  <c r="I40" i="12"/>
  <c r="I41" i="12"/>
  <c r="I42" i="12"/>
  <c r="I43" i="12"/>
  <c r="K43" i="12" s="1"/>
  <c r="I44" i="12"/>
  <c r="K44" i="12" s="1"/>
  <c r="I45" i="12"/>
  <c r="K45" i="12" s="1"/>
  <c r="I46" i="12"/>
  <c r="K46" i="12" s="1"/>
  <c r="I47" i="12"/>
  <c r="I48" i="12"/>
  <c r="I49" i="12"/>
  <c r="I50" i="12"/>
  <c r="I51" i="12"/>
  <c r="K51" i="12" s="1"/>
  <c r="I52" i="12"/>
  <c r="K52" i="12" s="1"/>
  <c r="I53" i="12"/>
  <c r="K53" i="12" s="1"/>
  <c r="I54" i="12"/>
  <c r="K54" i="12" s="1"/>
  <c r="I55" i="12"/>
  <c r="I56" i="12"/>
  <c r="I57" i="12"/>
  <c r="I58" i="12"/>
  <c r="I59" i="12"/>
  <c r="K59" i="12" s="1"/>
  <c r="I60" i="12"/>
  <c r="K60" i="12" s="1"/>
  <c r="I61" i="12"/>
  <c r="K61" i="12" s="1"/>
  <c r="I62" i="12"/>
  <c r="K62" i="12" s="1"/>
  <c r="I63" i="12"/>
  <c r="I64" i="12"/>
  <c r="I65" i="12"/>
  <c r="I66" i="12"/>
  <c r="I67" i="12"/>
  <c r="K67" i="12" s="1"/>
  <c r="I68" i="12"/>
  <c r="K68" i="12" s="1"/>
  <c r="G70" i="12"/>
  <c r="G72" i="12" s="1"/>
  <c r="H70" i="12"/>
  <c r="H72" i="12" s="1"/>
  <c r="J70" i="12"/>
  <c r="J72" i="12"/>
  <c r="O70" i="12"/>
  <c r="F70" i="12"/>
  <c r="F72" i="12"/>
  <c r="H72" i="18"/>
  <c r="I28" i="18"/>
  <c r="K28" i="18"/>
  <c r="I27" i="18"/>
  <c r="K27" i="18"/>
  <c r="I26" i="18"/>
  <c r="K26" i="18"/>
  <c r="I25" i="18"/>
  <c r="K25" i="18"/>
  <c r="I24" i="18"/>
  <c r="K24" i="18"/>
  <c r="I23" i="18"/>
  <c r="K23" i="18"/>
  <c r="I22" i="18"/>
  <c r="K22" i="18"/>
  <c r="I21" i="18"/>
  <c r="K21" i="18"/>
  <c r="I20" i="18"/>
  <c r="K20" i="18"/>
  <c r="I19" i="18"/>
  <c r="K19" i="18"/>
  <c r="I11" i="15"/>
  <c r="K11" i="15" s="1"/>
  <c r="I12" i="15"/>
  <c r="K12" i="15" s="1"/>
  <c r="I13" i="15"/>
  <c r="K13" i="15" s="1"/>
  <c r="I14" i="15"/>
  <c r="K14" i="15"/>
  <c r="I15" i="15"/>
  <c r="K15" i="15"/>
  <c r="I16" i="15"/>
  <c r="K16" i="15" s="1"/>
  <c r="I17" i="15"/>
  <c r="K17" i="15"/>
  <c r="I18" i="15"/>
  <c r="K18" i="15"/>
  <c r="I19" i="15"/>
  <c r="K19" i="15" s="1"/>
  <c r="I20" i="15"/>
  <c r="K20" i="15"/>
  <c r="I21" i="15"/>
  <c r="K21" i="15"/>
  <c r="I22" i="15"/>
  <c r="K22" i="15"/>
  <c r="I23" i="15"/>
  <c r="K23" i="15"/>
  <c r="I24" i="15"/>
  <c r="K24" i="15"/>
  <c r="I25" i="15"/>
  <c r="K25" i="15"/>
  <c r="I26" i="15"/>
  <c r="K26" i="15"/>
  <c r="I27" i="15"/>
  <c r="K27" i="15"/>
  <c r="I28" i="15"/>
  <c r="K28" i="15"/>
  <c r="I29" i="15"/>
  <c r="K29" i="15"/>
  <c r="I30" i="15"/>
  <c r="K30" i="15"/>
  <c r="I31" i="15"/>
  <c r="K31" i="15"/>
  <c r="I32" i="15"/>
  <c r="K32" i="15"/>
  <c r="I33" i="15"/>
  <c r="K33" i="15"/>
  <c r="I34" i="15"/>
  <c r="K34" i="15"/>
  <c r="I35" i="15"/>
  <c r="K35" i="15"/>
  <c r="I36" i="15"/>
  <c r="K36" i="15"/>
  <c r="I37" i="15"/>
  <c r="K37" i="15"/>
  <c r="I38" i="15"/>
  <c r="K38" i="15"/>
  <c r="I11" i="12"/>
  <c r="K11" i="12" s="1"/>
  <c r="I12" i="12"/>
  <c r="K12" i="12"/>
  <c r="I13" i="12"/>
  <c r="K13" i="12" s="1"/>
  <c r="I14" i="12"/>
  <c r="K14" i="12" s="1"/>
  <c r="I15" i="12"/>
  <c r="K15" i="12" s="1"/>
  <c r="I16" i="12"/>
  <c r="K16" i="12"/>
  <c r="I17" i="12"/>
  <c r="K17" i="12"/>
  <c r="I18" i="12"/>
  <c r="K18" i="12" s="1"/>
  <c r="I19" i="12"/>
  <c r="K19" i="12" s="1"/>
  <c r="I20" i="12"/>
  <c r="K20" i="12"/>
  <c r="I21" i="12"/>
  <c r="K21" i="12"/>
  <c r="I22" i="12"/>
  <c r="K22" i="12" s="1"/>
  <c r="I23" i="12"/>
  <c r="K23" i="12" s="1"/>
  <c r="I24" i="12"/>
  <c r="K24" i="12"/>
  <c r="I25" i="12"/>
  <c r="K25" i="12" s="1"/>
  <c r="I26" i="12"/>
  <c r="K26" i="12" s="1"/>
  <c r="I27" i="12"/>
  <c r="K27" i="12" s="1"/>
  <c r="I28" i="12"/>
  <c r="K28" i="12"/>
  <c r="I29" i="12"/>
  <c r="K29" i="12" s="1"/>
  <c r="I30" i="12"/>
  <c r="K30" i="12" s="1"/>
  <c r="I31" i="12"/>
  <c r="K31" i="12" s="1"/>
  <c r="I32" i="12"/>
  <c r="K32" i="12"/>
  <c r="I33" i="12"/>
  <c r="K33" i="12"/>
  <c r="I34" i="12"/>
  <c r="K34" i="12" s="1"/>
  <c r="I35" i="12"/>
  <c r="K35" i="12" s="1"/>
  <c r="I36" i="12"/>
  <c r="K36" i="12"/>
  <c r="I37" i="12"/>
  <c r="K37" i="12"/>
  <c r="I38" i="12"/>
  <c r="K38" i="12" s="1"/>
  <c r="K71" i="12"/>
  <c r="I10" i="18"/>
  <c r="I70" i="18" s="1"/>
  <c r="I72" i="18" s="1"/>
  <c r="K10" i="18"/>
  <c r="I11" i="18"/>
  <c r="K11" i="18" s="1"/>
  <c r="I12" i="18"/>
  <c r="K12" i="18"/>
  <c r="I13" i="18"/>
  <c r="K13" i="18"/>
  <c r="I14" i="18"/>
  <c r="K14" i="18"/>
  <c r="I15" i="18"/>
  <c r="K15" i="18"/>
  <c r="I16" i="18"/>
  <c r="K16" i="18"/>
  <c r="I17" i="18"/>
  <c r="K17" i="18"/>
  <c r="I18" i="18"/>
  <c r="K18" i="18"/>
  <c r="I29" i="18"/>
  <c r="K29" i="18"/>
  <c r="I30" i="18"/>
  <c r="K30" i="18"/>
  <c r="I31" i="18"/>
  <c r="K31" i="18"/>
  <c r="I32" i="18"/>
  <c r="K32" i="18"/>
  <c r="I33" i="18"/>
  <c r="K33" i="18"/>
  <c r="I34" i="18"/>
  <c r="K34" i="18"/>
  <c r="I35" i="18"/>
  <c r="K35" i="18"/>
  <c r="I36" i="18"/>
  <c r="K36" i="18"/>
  <c r="I37" i="18"/>
  <c r="K37" i="18"/>
  <c r="I38" i="18"/>
  <c r="K38" i="18"/>
  <c r="I10" i="15"/>
  <c r="K10" i="15"/>
  <c r="I10" i="12"/>
  <c r="K10" i="12" s="1"/>
  <c r="I70" i="12"/>
  <c r="I72" i="12" s="1"/>
  <c r="E34" i="4"/>
  <c r="K34" i="4"/>
  <c r="Q34" i="4"/>
  <c r="J9" i="24"/>
  <c r="M15" i="24"/>
  <c r="M28" i="24"/>
  <c r="M15" i="29"/>
  <c r="M28" i="29" s="1"/>
  <c r="N70" i="12"/>
  <c r="K70" i="15" l="1"/>
  <c r="K72" i="15" s="1"/>
  <c r="J15" i="24"/>
  <c r="J14" i="29"/>
  <c r="J9" i="29"/>
  <c r="J15" i="29" s="1"/>
  <c r="I70" i="15"/>
  <c r="I72" i="15" s="1"/>
  <c r="K70" i="12"/>
  <c r="K72" i="12" s="1"/>
  <c r="K70" i="18"/>
  <c r="K72" i="18" s="1"/>
  <c r="J11" i="25"/>
  <c r="J15" i="25" s="1"/>
  <c r="M15" i="25"/>
  <c r="M28" i="25" s="1"/>
  <c r="J18" i="25" l="1"/>
  <c r="J26" i="25"/>
  <c r="J24" i="25"/>
  <c r="J22" i="25"/>
  <c r="J23" i="25"/>
  <c r="J21" i="25"/>
  <c r="J28" i="25" s="1"/>
  <c r="J25" i="25"/>
  <c r="J25" i="29"/>
  <c r="J24" i="29"/>
  <c r="J22" i="29"/>
  <c r="J18" i="29"/>
  <c r="J21" i="29"/>
  <c r="J23" i="29"/>
  <c r="J26" i="29"/>
  <c r="J28" i="29"/>
  <c r="J25" i="24"/>
  <c r="J23" i="24"/>
  <c r="J22" i="24"/>
  <c r="J18" i="24"/>
  <c r="J24" i="24"/>
  <c r="J21" i="24"/>
  <c r="J26" i="24"/>
  <c r="J28" i="24" s="1"/>
  <c r="L55" i="12" l="1"/>
  <c r="L48" i="12"/>
  <c r="L52" i="12"/>
  <c r="L31" i="12"/>
  <c r="L61" i="12"/>
  <c r="L14" i="12"/>
  <c r="L42" i="12"/>
  <c r="L20" i="12"/>
  <c r="L24" i="12"/>
  <c r="L19" i="12"/>
  <c r="L53" i="12"/>
  <c r="L11" i="12"/>
  <c r="L66" i="12"/>
  <c r="L41" i="12"/>
  <c r="L15" i="12"/>
  <c r="L68" i="12"/>
  <c r="L37" i="12"/>
  <c r="L62" i="12"/>
  <c r="L46" i="12"/>
  <c r="L36" i="12"/>
  <c r="L54" i="12"/>
  <c r="L27" i="12"/>
  <c r="L35" i="12"/>
  <c r="L50" i="12"/>
  <c r="L13" i="12"/>
  <c r="L18" i="12"/>
  <c r="L58" i="12"/>
  <c r="L56" i="12"/>
  <c r="L12" i="12"/>
  <c r="L49" i="12"/>
  <c r="L59" i="12"/>
  <c r="L22" i="12"/>
  <c r="L65" i="12"/>
  <c r="L16" i="12"/>
  <c r="L69" i="12"/>
  <c r="L47" i="12"/>
  <c r="L43" i="12"/>
  <c r="L33" i="12"/>
  <c r="L26" i="12"/>
  <c r="L60" i="12"/>
  <c r="L44" i="12"/>
  <c r="L17" i="12"/>
  <c r="L34" i="12"/>
  <c r="L45" i="12"/>
  <c r="L39" i="12"/>
  <c r="L63" i="12"/>
  <c r="L30" i="12"/>
  <c r="L67" i="12"/>
  <c r="L57" i="12"/>
  <c r="L38" i="12"/>
  <c r="L10" i="12"/>
  <c r="L21" i="12"/>
  <c r="L32" i="12"/>
  <c r="L23" i="12"/>
  <c r="L29" i="12"/>
  <c r="L25" i="12"/>
  <c r="L28" i="12"/>
  <c r="L40" i="12"/>
  <c r="L51" i="12"/>
  <c r="L64" i="12"/>
  <c r="L31" i="15"/>
  <c r="N31" i="15" s="1"/>
  <c r="L32" i="15"/>
  <c r="N32" i="15" s="1"/>
  <c r="L34" i="15"/>
  <c r="N34" i="15" s="1"/>
  <c r="L40" i="15"/>
  <c r="N40" i="15" s="1"/>
  <c r="L44" i="15"/>
  <c r="N44" i="15" s="1"/>
  <c r="L67" i="15"/>
  <c r="N67" i="15" s="1"/>
  <c r="L30" i="15"/>
  <c r="N30" i="15" s="1"/>
  <c r="L17" i="15"/>
  <c r="N17" i="15" s="1"/>
  <c r="L14" i="15"/>
  <c r="N14" i="15" s="1"/>
  <c r="L26" i="15"/>
  <c r="N26" i="15" s="1"/>
  <c r="L58" i="15"/>
  <c r="N58" i="15" s="1"/>
  <c r="L65" i="15"/>
  <c r="N65" i="15" s="1"/>
  <c r="L20" i="15"/>
  <c r="N20" i="15" s="1"/>
  <c r="L27" i="15"/>
  <c r="N27" i="15" s="1"/>
  <c r="L64" i="15"/>
  <c r="N64" i="15" s="1"/>
  <c r="L13" i="15"/>
  <c r="N13" i="15" s="1"/>
  <c r="L35" i="15"/>
  <c r="N35" i="15" s="1"/>
  <c r="L47" i="15"/>
  <c r="N47" i="15" s="1"/>
  <c r="L43" i="15"/>
  <c r="N43" i="15" s="1"/>
  <c r="L56" i="15"/>
  <c r="N56" i="15" s="1"/>
  <c r="L59" i="15"/>
  <c r="N59" i="15" s="1"/>
  <c r="L25" i="15"/>
  <c r="N25" i="15" s="1"/>
  <c r="L39" i="15"/>
  <c r="N39" i="15" s="1"/>
  <c r="L10" i="15"/>
  <c r="L68" i="15"/>
  <c r="N68" i="15" s="1"/>
  <c r="L41" i="15"/>
  <c r="N41" i="15" s="1"/>
  <c r="L38" i="15"/>
  <c r="N38" i="15" s="1"/>
  <c r="L62" i="15"/>
  <c r="N62" i="15" s="1"/>
  <c r="L36" i="15"/>
  <c r="N36" i="15" s="1"/>
  <c r="L29" i="15"/>
  <c r="N29" i="15" s="1"/>
  <c r="L63" i="15"/>
  <c r="N63" i="15" s="1"/>
  <c r="L46" i="15"/>
  <c r="N46" i="15" s="1"/>
  <c r="L19" i="15"/>
  <c r="N19" i="15" s="1"/>
  <c r="L42" i="15"/>
  <c r="N42" i="15" s="1"/>
  <c r="L57" i="15"/>
  <c r="N57" i="15" s="1"/>
  <c r="L33" i="15"/>
  <c r="N33" i="15" s="1"/>
  <c r="L37" i="15"/>
  <c r="N37" i="15" s="1"/>
  <c r="L15" i="15"/>
  <c r="N15" i="15" s="1"/>
  <c r="L50" i="15"/>
  <c r="N50" i="15" s="1"/>
  <c r="L48" i="15"/>
  <c r="N48" i="15" s="1"/>
  <c r="L23" i="15"/>
  <c r="N23" i="15" s="1"/>
  <c r="L28" i="15"/>
  <c r="N28" i="15" s="1"/>
  <c r="L24" i="15"/>
  <c r="N24" i="15" s="1"/>
  <c r="L69" i="15"/>
  <c r="N69" i="15" s="1"/>
  <c r="L22" i="15"/>
  <c r="N22" i="15" s="1"/>
  <c r="L18" i="15"/>
  <c r="N18" i="15" s="1"/>
  <c r="L16" i="15"/>
  <c r="N16" i="15" s="1"/>
  <c r="L54" i="15"/>
  <c r="N54" i="15" s="1"/>
  <c r="L49" i="15"/>
  <c r="N49" i="15" s="1"/>
  <c r="L45" i="15"/>
  <c r="N45" i="15" s="1"/>
  <c r="L52" i="15"/>
  <c r="N52" i="15" s="1"/>
  <c r="L12" i="15"/>
  <c r="N12" i="15" s="1"/>
  <c r="L61" i="15"/>
  <c r="N61" i="15" s="1"/>
  <c r="L55" i="15"/>
  <c r="N55" i="15" s="1"/>
  <c r="L11" i="15"/>
  <c r="N11" i="15" s="1"/>
  <c r="L66" i="15"/>
  <c r="N66" i="15" s="1"/>
  <c r="L60" i="15"/>
  <c r="N60" i="15" s="1"/>
  <c r="L51" i="15"/>
  <c r="N51" i="15" s="1"/>
  <c r="L21" i="15"/>
  <c r="N21" i="15" s="1"/>
  <c r="L53" i="15"/>
  <c r="N53" i="15" s="1"/>
  <c r="L58" i="18"/>
  <c r="N58" i="18" s="1"/>
  <c r="L43" i="18"/>
  <c r="N43" i="18" s="1"/>
  <c r="L16" i="18"/>
  <c r="N16" i="18" s="1"/>
  <c r="L65" i="18"/>
  <c r="N65" i="18" s="1"/>
  <c r="L22" i="18"/>
  <c r="N22" i="18" s="1"/>
  <c r="L66" i="18"/>
  <c r="N66" i="18" s="1"/>
  <c r="L61" i="18"/>
  <c r="N61" i="18" s="1"/>
  <c r="L56" i="18"/>
  <c r="N56" i="18" s="1"/>
  <c r="L51" i="18"/>
  <c r="N51" i="18" s="1"/>
  <c r="L33" i="18"/>
  <c r="N33" i="18" s="1"/>
  <c r="L28" i="18"/>
  <c r="N28" i="18" s="1"/>
  <c r="L23" i="18"/>
  <c r="N23" i="18" s="1"/>
  <c r="L14" i="18"/>
  <c r="N14" i="18" s="1"/>
  <c r="L68" i="18"/>
  <c r="N68" i="18" s="1"/>
  <c r="L63" i="18"/>
  <c r="N63" i="18" s="1"/>
  <c r="L26" i="18"/>
  <c r="N26" i="18" s="1"/>
  <c r="L42" i="18"/>
  <c r="N42" i="18" s="1"/>
  <c r="L11" i="18"/>
  <c r="N11" i="18" s="1"/>
  <c r="L64" i="18"/>
  <c r="N64" i="18" s="1"/>
  <c r="L37" i="18"/>
  <c r="N37" i="18" s="1"/>
  <c r="L50" i="18"/>
  <c r="N50" i="18" s="1"/>
  <c r="L45" i="18"/>
  <c r="N45" i="18" s="1"/>
  <c r="L40" i="18"/>
  <c r="N40" i="18" s="1"/>
  <c r="L35" i="18"/>
  <c r="N35" i="18" s="1"/>
  <c r="L17" i="18"/>
  <c r="N17" i="18" s="1"/>
  <c r="L12" i="18"/>
  <c r="N12" i="18" s="1"/>
  <c r="L62" i="18"/>
  <c r="N62" i="18" s="1"/>
  <c r="L57" i="18"/>
  <c r="N57" i="18" s="1"/>
  <c r="L52" i="18"/>
  <c r="N52" i="18" s="1"/>
  <c r="L47" i="18"/>
  <c r="N47" i="18" s="1"/>
  <c r="L53" i="18"/>
  <c r="N53" i="18" s="1"/>
  <c r="L10" i="18"/>
  <c r="L32" i="18"/>
  <c r="N32" i="18" s="1"/>
  <c r="L29" i="18"/>
  <c r="N29" i="18" s="1"/>
  <c r="L19" i="18"/>
  <c r="N19" i="18" s="1"/>
  <c r="L55" i="18"/>
  <c r="N55" i="18" s="1"/>
  <c r="L41" i="18"/>
  <c r="N41" i="18" s="1"/>
  <c r="L31" i="18"/>
  <c r="N31" i="18" s="1"/>
  <c r="L34" i="18"/>
  <c r="N34" i="18" s="1"/>
  <c r="L46" i="18"/>
  <c r="N46" i="18" s="1"/>
  <c r="L54" i="18"/>
  <c r="N54" i="18" s="1"/>
  <c r="L20" i="18"/>
  <c r="N20" i="18" s="1"/>
  <c r="L69" i="18"/>
  <c r="N69" i="18" s="1"/>
  <c r="L60" i="18"/>
  <c r="N60" i="18" s="1"/>
  <c r="L15" i="18"/>
  <c r="N15" i="18" s="1"/>
  <c r="L18" i="18"/>
  <c r="N18" i="18" s="1"/>
  <c r="L67" i="18"/>
  <c r="N67" i="18" s="1"/>
  <c r="L48" i="18"/>
  <c r="N48" i="18" s="1"/>
  <c r="L38" i="18"/>
  <c r="N38" i="18" s="1"/>
  <c r="L27" i="18"/>
  <c r="N27" i="18" s="1"/>
  <c r="L13" i="18"/>
  <c r="N13" i="18" s="1"/>
  <c r="L49" i="18"/>
  <c r="N49" i="18" s="1"/>
  <c r="L39" i="18"/>
  <c r="N39" i="18" s="1"/>
  <c r="L25" i="18"/>
  <c r="N25" i="18" s="1"/>
  <c r="L24" i="18"/>
  <c r="N24" i="18" s="1"/>
  <c r="L21" i="18"/>
  <c r="N21" i="18" s="1"/>
  <c r="L30" i="18"/>
  <c r="N30" i="18" s="1"/>
  <c r="L59" i="18"/>
  <c r="N59" i="18" s="1"/>
  <c r="L36" i="18"/>
  <c r="N36" i="18" s="1"/>
  <c r="L44" i="18"/>
  <c r="N44" i="18" s="1"/>
  <c r="N10" i="15" l="1"/>
  <c r="N70" i="15" s="1"/>
  <c r="L70" i="15"/>
  <c r="L70" i="12"/>
  <c r="N10" i="18"/>
  <c r="N70" i="18" s="1"/>
  <c r="L70" i="18"/>
</calcChain>
</file>

<file path=xl/sharedStrings.xml><?xml version="1.0" encoding="utf-8"?>
<sst xmlns="http://schemas.openxmlformats.org/spreadsheetml/2006/main" count="621" uniqueCount="280">
  <si>
    <t xml:space="preserve"> </t>
  </si>
  <si>
    <t xml:space="preserve"> Quadro  Tecnico  Economico  per  interventi</t>
  </si>
  <si>
    <t xml:space="preserve">  di  edilizia  residenziale  pubblica</t>
  </si>
  <si>
    <t>Provincia</t>
  </si>
  <si>
    <t>Bien</t>
  </si>
  <si>
    <t>Sub</t>
  </si>
  <si>
    <t>N</t>
  </si>
  <si>
    <t>FASI</t>
  </si>
  <si>
    <t>DATA</t>
  </si>
  <si>
    <t>GENERALITA' E QUALIFICA DEL COMPILATORE</t>
  </si>
  <si>
    <t>FIRMA DEL COMPILATORE</t>
  </si>
  <si>
    <t>REGIONE</t>
  </si>
  <si>
    <t xml:space="preserve"> PROVINCIA</t>
  </si>
  <si>
    <t xml:space="preserve"> COMUNE</t>
  </si>
  <si>
    <t>LOCALITA'/VIA</t>
  </si>
  <si>
    <t>EVENTUALE RILOCALIZZAZIONE/VIA</t>
  </si>
  <si>
    <t xml:space="preserve"> disposta con</t>
  </si>
  <si>
    <t>del</t>
  </si>
  <si>
    <t>LOCALIZZAZIONE</t>
  </si>
  <si>
    <t>......................................</t>
  </si>
  <si>
    <t>.................</t>
  </si>
  <si>
    <t>PARERE CONFORME DELLA COMMISSIONE EDILIZIA</t>
  </si>
  <si>
    <t xml:space="preserve"> ............................................................</t>
  </si>
  <si>
    <t>Sc</t>
  </si>
  <si>
    <t>TOTALE</t>
  </si>
  <si>
    <t>Q T E</t>
  </si>
  <si>
    <t>INFORMAZIONI  INERENTI  LA  COMPILAZIONE  DEL  QTE</t>
  </si>
  <si>
    <t>Codice</t>
  </si>
  <si>
    <t>Comune</t>
  </si>
  <si>
    <t>N. progressivo</t>
  </si>
  <si>
    <t>Legge</t>
  </si>
  <si>
    <t>+</t>
  </si>
  <si>
    <t>=</t>
  </si>
  <si>
    <t>ONERI COMPLEMENTARI</t>
  </si>
  <si>
    <t>DATI RELATIVI AGLI ORGANISMI ABITATIVI</t>
  </si>
  <si>
    <t>area totale intervento</t>
  </si>
  <si>
    <t>utilizzazione dell'area</t>
  </si>
  <si>
    <t>DATI DIMENSIONALI</t>
  </si>
  <si>
    <t>CARATTERISTICHE TIPOLOGICHE (1)</t>
  </si>
  <si>
    <t>INDICI</t>
  </si>
  <si>
    <t>tipi di alloggio</t>
  </si>
  <si>
    <t>tipi di aggregazione</t>
  </si>
  <si>
    <t>sistema costruttivo</t>
  </si>
  <si>
    <t>fondazioni</t>
  </si>
  <si>
    <t>impianti</t>
  </si>
  <si>
    <t>N° Organismi abitativi omogenei</t>
  </si>
  <si>
    <t>da 13 a 24</t>
  </si>
  <si>
    <t>da 25 a 36</t>
  </si>
  <si>
    <t>da 37 a 50</t>
  </si>
  <si>
    <t>da 51 a 100</t>
  </si>
  <si>
    <t>n° piani complessivi</t>
  </si>
  <si>
    <t>n° piani adibiti ad alloggio</t>
  </si>
  <si>
    <t>alloggi simplex</t>
  </si>
  <si>
    <t>alloggi duplex</t>
  </si>
  <si>
    <t>altri</t>
  </si>
  <si>
    <t>plurifamiliari</t>
  </si>
  <si>
    <t>unifamiliari</t>
  </si>
  <si>
    <t>isolato</t>
  </si>
  <si>
    <t>a schiera</t>
  </si>
  <si>
    <t>a ballatoio</t>
  </si>
  <si>
    <t>a corridoio</t>
  </si>
  <si>
    <t>in linea</t>
  </si>
  <si>
    <t>altro</t>
  </si>
  <si>
    <t>a gradoni</t>
  </si>
  <si>
    <t>lineare</t>
  </si>
  <si>
    <t>a corte</t>
  </si>
  <si>
    <t>a torre</t>
  </si>
  <si>
    <t>volume f.t./v.p.p.</t>
  </si>
  <si>
    <t>superficie utile (S.U.)</t>
  </si>
  <si>
    <t>altezza virtuale (2)</t>
  </si>
  <si>
    <t>coefficiente dispersione termica</t>
  </si>
  <si>
    <t>tradizionale</t>
  </si>
  <si>
    <t>tradizionale evoluto</t>
  </si>
  <si>
    <t>industrializzato</t>
  </si>
  <si>
    <t>prefabbricato</t>
  </si>
  <si>
    <t>a grandi elementi (&lt; 2 t.)</t>
  </si>
  <si>
    <t>altro (&gt; 2 t.)</t>
  </si>
  <si>
    <t>dirette</t>
  </si>
  <si>
    <t>a pali</t>
  </si>
  <si>
    <t>con plinti</t>
  </si>
  <si>
    <t>con travi rovesce</t>
  </si>
  <si>
    <t>a platea</t>
  </si>
  <si>
    <t>centralizzato</t>
  </si>
  <si>
    <t>singolo</t>
  </si>
  <si>
    <t>gasolio</t>
  </si>
  <si>
    <t>gas</t>
  </si>
  <si>
    <t>fonti alternative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</si>
  <si>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</si>
  <si>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</si>
  <si>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</si>
  <si>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</si>
  <si>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</si>
  <si>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</si>
  <si>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</si>
  <si>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</si>
  <si>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</si>
  <si>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L</t>
  </si>
  <si>
    <t>NOTE:</t>
  </si>
  <si>
    <t>(1)</t>
  </si>
  <si>
    <t>devono essere compilate tante righe quanti sono i tipi di Organismi Abitativi omogenei per quanto attiene le caratteristiche elencate nel quadro 11.</t>
  </si>
  <si>
    <t>(2)</t>
  </si>
  <si>
    <t>altezza virtuale =</t>
  </si>
  <si>
    <r>
      <t>V. v.p.p.</t>
    </r>
    <r>
      <rPr>
        <sz val="10"/>
        <rFont val="MS Sans Serif"/>
        <family val="2"/>
      </rPr>
      <t xml:space="preserve"> </t>
    </r>
  </si>
  <si>
    <r>
      <t>&lt;</t>
    </r>
    <r>
      <rPr>
        <sz val="10"/>
        <rFont val="MS Sans Serif"/>
        <family val="2"/>
      </rPr>
      <t xml:space="preserve"> 4,5</t>
    </r>
  </si>
  <si>
    <t>Su</t>
  </si>
  <si>
    <t>, nella qualità di rappresentante</t>
  </si>
  <si>
    <t>, dichiara sotto la propria</t>
  </si>
  <si>
    <t>responsabilità:</t>
  </si>
  <si>
    <t>- che tutte le notizie fornite e i dati progettuali indicati nel presente quadro tecnico-economico corrispondono al vero;</t>
  </si>
  <si>
    <t>Il sottoscritto</t>
  </si>
  <si>
    <t>, nato a</t>
  </si>
  <si>
    <t>e residente in</t>
  </si>
  <si>
    <t>legale del</t>
  </si>
  <si>
    <t xml:space="preserve">, nato a </t>
  </si>
  <si>
    <t xml:space="preserve">  n.</t>
  </si>
  <si>
    <t>indice di fabbric. fondiaria mc/mq</t>
  </si>
  <si>
    <t>indice di utilizzaz. fondiaria mc/mq</t>
  </si>
  <si>
    <t>spazi per parcheggi mq</t>
  </si>
  <si>
    <t>aree per servizi mq</t>
  </si>
  <si>
    <t>&lt; 10.000 mq</t>
  </si>
  <si>
    <t>da 10.000 a 30.000 mq</t>
  </si>
  <si>
    <t>da 30.000 a 100.000 mq</t>
  </si>
  <si>
    <t>da 100.000 a 500.000 mq</t>
  </si>
  <si>
    <t>&gt; di 500.000 mq</t>
  </si>
  <si>
    <t>spazi verdi attrezzati mq</t>
  </si>
  <si>
    <t>spazi per strade e piazze mq</t>
  </si>
  <si>
    <t>&lt;  12 alloggi</t>
  </si>
  <si>
    <t>&gt; 101</t>
  </si>
  <si>
    <r>
      <t>_________</t>
    </r>
    <r>
      <rPr>
        <sz val="10"/>
        <rFont val="MS Sans Serif"/>
        <family val="2"/>
      </rPr>
      <t xml:space="preserve"> , lì </t>
    </r>
    <r>
      <rPr>
        <b/>
        <sz val="10"/>
        <rFont val="MS Sans Serif"/>
        <family val="2"/>
      </rPr>
      <t>_________</t>
    </r>
  </si>
  <si>
    <t>EURO</t>
  </si>
  <si>
    <t>€/mq</t>
  </si>
  <si>
    <t>Puglia</t>
  </si>
  <si>
    <t>- di autorizzare l'Ente Regione effettuare tutte le indagini tecniche e amministrative ritenute necessarie sia in fase istruttoria che dopo l'eventuale concessione dei contributi.</t>
  </si>
  <si>
    <t>NUOVE  COSTRUZIONI</t>
  </si>
  <si>
    <t>EDILIZIA  AGEVOLATA</t>
  </si>
  <si>
    <t>QTE INIZIALE</t>
  </si>
  <si>
    <t>QTE VARIANTE</t>
  </si>
  <si>
    <t>QTE FINALE</t>
  </si>
  <si>
    <r>
      <t xml:space="preserve"> Q 1</t>
    </r>
    <r>
      <rPr>
        <b/>
        <sz val="12"/>
        <rFont val="MS Sans Serif"/>
        <family val="2"/>
      </rPr>
      <t xml:space="preserve">            IDENTIFICAZIONE DELL'INTERVENTO</t>
    </r>
  </si>
  <si>
    <t>DIMENSIONI E CONSISTENZA</t>
  </si>
  <si>
    <t>N°</t>
  </si>
  <si>
    <t>mc</t>
  </si>
  <si>
    <t>mq</t>
  </si>
  <si>
    <t>Piani fuori terra (compreso il seminterrato)</t>
  </si>
  <si>
    <t>Volume totale V/P (compreso l'interrato)</t>
  </si>
  <si>
    <t>Numero abitazioni</t>
  </si>
  <si>
    <t>Superfici:</t>
  </si>
  <si>
    <t>a) utile abitabile Su</t>
  </si>
  <si>
    <t>b) non residenziale Snr</t>
  </si>
  <si>
    <t>c) per parcheggi coperti (singoli o collettivi) Sp</t>
  </si>
  <si>
    <t>d) Superficie complessiva Sc=Su+60%(Snr+Sp)</t>
  </si>
  <si>
    <r>
      <t xml:space="preserve"> Q 2</t>
    </r>
    <r>
      <rPr>
        <b/>
        <sz val="12"/>
        <rFont val="MS Sans Serif"/>
        <family val="2"/>
      </rPr>
      <t xml:space="preserve">            IDENTIFICAZIONE DEL FINANZIAMENTO</t>
    </r>
  </si>
  <si>
    <t>Finalità</t>
  </si>
  <si>
    <t>Natura del soggetto operatore</t>
  </si>
  <si>
    <t>1) Comune</t>
  </si>
  <si>
    <t>2) IACP</t>
  </si>
  <si>
    <t>3) Impresa di costruzione</t>
  </si>
  <si>
    <t>4) Impresa coop. di prod. e lav.</t>
  </si>
  <si>
    <t>5) Consorzio di imprese</t>
  </si>
  <si>
    <t>7) Cooperativa di abitazione</t>
  </si>
  <si>
    <t>8) Privato</t>
  </si>
  <si>
    <t>6) Consorzio di cooperative di abitazione</t>
  </si>
  <si>
    <t>10) . . . . . . . . . . . . . . . . . . . . . . . . . . . . . . . . . . . . . . .</t>
  </si>
  <si>
    <t xml:space="preserve">. . . . . . . . . . . . . . . . . . . . . . . . . . . . . . . . . . . </t>
  </si>
  <si>
    <t>Destinazione</t>
  </si>
  <si>
    <t>Generalità dell'operatore</t>
  </si>
  <si>
    <t>Rag. Sociale (nome e cognome)</t>
  </si>
  <si>
    <t>Sede legale (residenza) Via</t>
  </si>
  <si>
    <t>cap.</t>
  </si>
  <si>
    <t>Prov.</t>
  </si>
  <si>
    <r>
      <t xml:space="preserve"> Q 3</t>
    </r>
    <r>
      <rPr>
        <b/>
        <sz val="12"/>
        <rFont val="MS Sans Serif"/>
        <family val="2"/>
      </rPr>
      <t xml:space="preserve">            DATI  DI  PROGETTO</t>
    </r>
  </si>
  <si>
    <t>PROGETTO REDATTO DA</t>
  </si>
  <si>
    <t>PERMESSO DI COSTRUIRE</t>
  </si>
  <si>
    <t>per n. alloggi</t>
  </si>
  <si>
    <t>…</t>
  </si>
  <si>
    <t>COSTO TOTALE DELL'INTERVENTO AMMESSO A CONTRIBUTO DA PARTE DELLA REGIONE</t>
  </si>
  <si>
    <t>IMPORTO DEL CONTRIBUTO CONCESSO</t>
  </si>
  <si>
    <t>RILOCALIZZAZIONE</t>
  </si>
  <si>
    <t>VARIANTE REDATTA DA</t>
  </si>
  <si>
    <t>IMPORTO DEL CONTRIBUTO CONCESSO DEFINITIVAMENTE ACCERTATO</t>
  </si>
  <si>
    <t>Unità immobiliare</t>
  </si>
  <si>
    <t>Fabbricato</t>
  </si>
  <si>
    <t>Interno</t>
  </si>
  <si>
    <t>Scala</t>
  </si>
  <si>
    <t>Superficie</t>
  </si>
  <si>
    <t>utile</t>
  </si>
  <si>
    <t>alloggio</t>
  </si>
  <si>
    <t>org. abit.</t>
  </si>
  <si>
    <t>7 + 8</t>
  </si>
  <si>
    <t>Sup. compl.</t>
  </si>
  <si>
    <t>= Su + 60%</t>
  </si>
  <si>
    <t>(Snr + Sp)</t>
  </si>
  <si>
    <t>12 x 13</t>
  </si>
  <si>
    <t>TOTALE SUPERFICI AMMESSE A CONTRIBUTO</t>
  </si>
  <si>
    <t>SUPERFICI NON AMMISSIBILI A CONTRIBUTO</t>
  </si>
  <si>
    <t xml:space="preserve">  Q 5                      CONSISTENZE E COSTI PER LA DETERMINAZIONE DEL CONTRIBUTO</t>
  </si>
  <si>
    <t>Da compilare contestualmente alla compilazione del QTE iniziale</t>
  </si>
  <si>
    <t>DICHIARAZIONE DEL SOGGETTO ATTUATORE</t>
  </si>
  <si>
    <t>DICHIARAZIONE DEL PROGETTISTA</t>
  </si>
  <si>
    <t>, nella qualità di progettista</t>
  </si>
  <si>
    <t>(TIMBRO E FIRMA)</t>
  </si>
  <si>
    <t>VISTO REGIONALE</t>
  </si>
  <si>
    <t>Da compilare contestualmente alla compilazione del QTE variante</t>
  </si>
  <si>
    <t>, nella qualità di direttore dei</t>
  </si>
  <si>
    <t>lavori del</t>
  </si>
  <si>
    <t>- che tutte le notizie fornite e i dati indicati nel quadro tecnico-economico, alla sezione QTE variante corrispondono al vero;</t>
  </si>
  <si>
    <t>Q 6   DATI RELATIVI ALL'AREA</t>
  </si>
  <si>
    <t>Q 7</t>
  </si>
  <si>
    <t>DICHIARAZIONE DEL DIRETTORE DEI LAVORI</t>
  </si>
  <si>
    <r>
      <t xml:space="preserve"> Q 8</t>
    </r>
    <r>
      <rPr>
        <b/>
        <sz val="12"/>
        <rFont val="MS Sans Serif"/>
        <family val="2"/>
      </rPr>
      <t xml:space="preserve">                  ATTESTATO DI CONFORMITA'      (da compilare a fine lavori)</t>
    </r>
  </si>
  <si>
    <t>ATTESTATO REGIONALE</t>
  </si>
  <si>
    <t>- che tutte le notizie fornite e i dati indicati nel quadro tecnico-economico finale corrispondono al vero;</t>
  </si>
  <si>
    <t>ATTESTATO DI CONFORMITA' COMUNALE</t>
  </si>
  <si>
    <t>Vista</t>
  </si>
  <si>
    <t>Visto</t>
  </si>
  <si>
    <t>Visti</t>
  </si>
  <si>
    <t>Si appone il visto di conformità comunale</t>
  </si>
  <si>
    <t>la Delibera regionale n°</t>
  </si>
  <si>
    <t>dei limiti di costo</t>
  </si>
  <si>
    <t>il permesso di costruire e le specifiche dei fattori di qualità aggiuntiva connessi al differenziale di costo</t>
  </si>
  <si>
    <t>i contenuti dei Quadri Tecnici Economici</t>
  </si>
  <si>
    <t>la convenzione tra il Comune e l'operatore che determina il prezzo di convenzione degli alloggi</t>
  </si>
  <si>
    <t>DA COMPILARE CONTESTUALMENTE ALLA REDAZIONE DEL QTE INIZIALE</t>
  </si>
  <si>
    <t>9) Ente privato o Società per i propri dipendenti</t>
  </si>
  <si>
    <t>DA COMPILARE CONTESTUALMENTE ALLA REDAZIONE DEL QTE FINALE NEL CASO DI AVVENUTE MODIFICHE RISPETTO AI VALORI RAPPRESENTATI NELL'ANALOGO QUADRO DEL QTE INIZIALE E/O QTE VARIANTE</t>
  </si>
  <si>
    <t>COSTO DI REALIZZAZIONE TECNICA</t>
  </si>
  <si>
    <t xml:space="preserve">COSTO TOTALE (C.T.N.)    </t>
  </si>
  <si>
    <t xml:space="preserve">COSTO DI REALIZZAZIONE TECNICA  (C.R.N.)   </t>
  </si>
  <si>
    <r>
      <t xml:space="preserve">Snr </t>
    </r>
    <r>
      <rPr>
        <sz val="10"/>
        <rFont val="Arial"/>
        <family val="2"/>
      </rPr>
      <t>superficie non res.</t>
    </r>
  </si>
  <si>
    <r>
      <t>&lt;</t>
    </r>
    <r>
      <rPr>
        <sz val="9"/>
        <rFont val="Arial"/>
        <family val="2"/>
      </rPr>
      <t xml:space="preserve"> 45% Su</t>
    </r>
  </si>
  <si>
    <r>
      <t xml:space="preserve"> Q 4</t>
    </r>
    <r>
      <rPr>
        <b/>
        <sz val="12"/>
        <rFont val="MS Sans Serif"/>
        <family val="2"/>
      </rPr>
      <t xml:space="preserve">                  ARTICOLAZIONE  COMPLESSIVA  DEI  COSTI</t>
    </r>
  </si>
  <si>
    <r>
      <t xml:space="preserve"> Q 4</t>
    </r>
    <r>
      <rPr>
        <b/>
        <sz val="12"/>
        <rFont val="MS Sans Serif"/>
        <family val="2"/>
      </rPr>
      <t xml:space="preserve">               ARTICOLAZIONE  COMPLESSIVA  DEI  COSTI</t>
    </r>
  </si>
  <si>
    <t>DA COMPILARE CONTESTUALMENTE ALLA REDAZIONE DELL' EVENTUALE QTE VARIANTE NEL CASO DI AVVENUTE MODIFICHE DELL'ARTICOLAZIONE DEI COSTI E/O DELLE CONSISTENZE DIMENSIONALI</t>
  </si>
  <si>
    <t>Visto quanto innanzi, si attesta il rispetto delle procedure, dei vincoli economici e tecnici, nonché dei requisiti stabiliti per la realizzazione dei programmi di edilizia residenziale pubblica convenzionata - agevolata.</t>
  </si>
  <si>
    <t>nella qualità di direttore dei lavori del</t>
  </si>
  <si>
    <t>dichiara sotto la propria responsabilità:</t>
  </si>
  <si>
    <t xml:space="preserve">nato a </t>
  </si>
  <si>
    <r>
      <t>zona 1</t>
    </r>
    <r>
      <rPr>
        <b/>
        <sz val="10"/>
        <rFont val="Arial"/>
        <family val="2"/>
      </rPr>
      <t xml:space="preserve"> pericolosità sismica alta         </t>
    </r>
    <r>
      <rPr>
        <i/>
        <sz val="10"/>
        <rFont val="Arial"/>
        <family val="2"/>
      </rPr>
      <t>oppure</t>
    </r>
  </si>
  <si>
    <r>
      <t xml:space="preserve">zona 2 </t>
    </r>
    <r>
      <rPr>
        <b/>
        <sz val="10"/>
        <rFont val="Arial"/>
        <family val="2"/>
      </rPr>
      <t xml:space="preserve">pericolosità sismica media     </t>
    </r>
    <r>
      <rPr>
        <i/>
        <sz val="10"/>
        <rFont val="Arial"/>
        <family val="2"/>
      </rPr>
      <t>oppure</t>
    </r>
  </si>
  <si>
    <t>N.B.: LE CELLE COLORATE CONTENGONO FORMULE MA NON SONO BLOCCATE</t>
  </si>
  <si>
    <t>Misura % del contributo</t>
  </si>
  <si>
    <t>Importo contributo</t>
  </si>
  <si>
    <t>Importo massimo del contributo</t>
  </si>
  <si>
    <t>Prezzo convenzione per alloggio</t>
  </si>
  <si>
    <r>
      <t xml:space="preserve">C.T.N. </t>
    </r>
    <r>
      <rPr>
        <sz val="10"/>
        <rFont val="Arial"/>
        <family val="2"/>
      </rPr>
      <t>per alloggio</t>
    </r>
  </si>
  <si>
    <r>
      <rPr>
        <b/>
        <sz val="10"/>
        <rFont val="Arial"/>
        <family val="2"/>
      </rPr>
      <t xml:space="preserve">Sp </t>
    </r>
    <r>
      <rPr>
        <sz val="9"/>
        <rFont val="Arial"/>
        <family val="2"/>
      </rPr>
      <t>Sup.parch</t>
    </r>
  </si>
  <si>
    <r>
      <t>Snr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totale</t>
    </r>
  </si>
  <si>
    <t xml:space="preserve">COSTO BASE DI REALIZZAZIONE TECNICA INCREMENTATO (C.B.i.N.)    </t>
  </si>
  <si>
    <t xml:space="preserve"> p =</t>
  </si>
  <si>
    <r>
      <rPr>
        <b/>
        <u/>
        <sz val="10"/>
        <rFont val="Arial"/>
        <family val="2"/>
      </rPr>
      <t>&lt;</t>
    </r>
    <r>
      <rPr>
        <b/>
        <sz val="10"/>
        <rFont val="Arial"/>
        <family val="2"/>
      </rPr>
      <t xml:space="preserve"> €/mq</t>
    </r>
  </si>
  <si>
    <t>% max</t>
  </si>
  <si>
    <t>% utiliz.</t>
  </si>
  <si>
    <t>zona 3 - pericolosità sismica bassa</t>
  </si>
  <si>
    <t>COSTI PER CONDIZIONI TECNICHE AGGIUNTIVE:</t>
  </si>
  <si>
    <t>COSTO BASE DI REALIZZAZIONE TECNICA (C.B.N.)</t>
  </si>
  <si>
    <t>a) Particolari tipi di Fondazione</t>
  </si>
  <si>
    <r>
      <t>c) Presenza di alloggi di piccolo taglio (Su=45</t>
    </r>
    <r>
      <rPr>
        <sz val="10"/>
        <rFont val="Calibri"/>
        <family val="2"/>
      </rPr>
      <t>÷</t>
    </r>
    <r>
      <rPr>
        <sz val="10"/>
        <rFont val="Arial"/>
        <family val="2"/>
      </rPr>
      <t>60 mq) superiore al 50% del totale</t>
    </r>
  </si>
  <si>
    <t>b) Intervento in zona sismica:</t>
  </si>
  <si>
    <t>a) Spese tecniche e generali</t>
  </si>
  <si>
    <t>c) Acquisizione aree o immobili e pertinenti indennizzi</t>
  </si>
  <si>
    <t>d) Prospezioni geognostiche, indagini BOB, indagini archeologiche, rilievi e saggi</t>
  </si>
  <si>
    <t>e) In caso di sostituzione edilizia (oneri per la demolizione)</t>
  </si>
  <si>
    <t>f) Allacciamenti ai pubblici servizi</t>
  </si>
  <si>
    <t>g) Spese per indagini specifiche per la qualità energetica e di sostenibilità</t>
  </si>
  <si>
    <t>h) Oneri per lo smaltimento di rifiuti speciali</t>
  </si>
  <si>
    <r>
      <t xml:space="preserve">zona 1 - pericolosità sismica alta               </t>
    </r>
    <r>
      <rPr>
        <i/>
        <sz val="10"/>
        <rFont val="Arial"/>
        <family val="2"/>
      </rPr>
      <t>oppure</t>
    </r>
  </si>
  <si>
    <r>
      <t xml:space="preserve">zona 2 - pericolosità sismica media            </t>
    </r>
    <r>
      <rPr>
        <i/>
        <sz val="10"/>
        <rFont val="Arial"/>
        <family val="2"/>
      </rPr>
      <t>oppure</t>
    </r>
  </si>
  <si>
    <t>DIFFERENZIALE DI COSTO CONNESSO ALLA QUALITA' AGGIUNTIVA:</t>
  </si>
  <si>
    <r>
      <t>a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>- per importi del C.R.N. inferiori alla soglia di rilevanza europea</t>
    </r>
  </si>
  <si>
    <r>
      <t>a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- per importi del C.R.N. superiori alla soglia di rilevanza europea</t>
    </r>
  </si>
  <si>
    <t>b) Accantonamento per imprevisti (solo per interventi di edilizia sovvenzionata)</t>
  </si>
  <si>
    <r>
      <t xml:space="preserve">zona 3 </t>
    </r>
    <r>
      <rPr>
        <b/>
        <sz val="10"/>
        <rFont val="Arial"/>
        <family val="2"/>
      </rPr>
      <t xml:space="preserve">pericolosità sismica bassa     </t>
    </r>
  </si>
  <si>
    <t xml:space="preserve">Raggiungimento del punteggio 2&lt;p≤5 di sostenibilità ambientale/Protocollo Itaca           </t>
  </si>
  <si>
    <r>
      <t>a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- per importi del C.R.N. inferiori alla soglia di rilevanza europea                  </t>
    </r>
    <r>
      <rPr>
        <i/>
        <sz val="10"/>
        <rFont val="Arial"/>
        <family val="2"/>
      </rPr>
      <t>oppure</t>
    </r>
  </si>
  <si>
    <t>Sì</t>
  </si>
  <si>
    <t>NO</t>
  </si>
  <si>
    <t>N.B.: completare le celle grigie</t>
  </si>
  <si>
    <t xml:space="preserve">Raggiungimento del punteggio 2&lt;p≤5 di sostenibilità ambientale (Protocollo Itaca)           </t>
  </si>
  <si>
    <t xml:space="preserve">COSTO DI REALIZZAZIONE TECNICA INCREMENTATO (C.B.i.N.)    </t>
  </si>
  <si>
    <t xml:space="preserve">COSTO DI REALIZZAZIONE TECNICA (C.R.N.)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</si>
</sst>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L.&quot;\ * #,##0_-;\-&quot;L.&quot;\ * #,##0_-;_-&quot;L.&quot;\ * &quot;-&quot;_-;_-@_-"/>
    <numFmt numFmtId="165" formatCode="0.0%"/>
    <numFmt numFmtId="166" formatCode="#,##0.00\ &quot;€&quot;"/>
  </numFmts>
  <fonts count="41" x14ac:knownFonts="1">
    <font>
      <sz val="10"/>
      <name val="Arial"/>
    </font>
    <font>
      <sz val="10"/>
      <name val="Arial"/>
    </font>
    <font>
      <sz val="10"/>
      <name val="MS Sans Serif"/>
      <family val="2"/>
    </font>
    <font>
      <b/>
      <sz val="10"/>
      <name val="MS Sans Serif"/>
      <family val="2"/>
    </font>
    <font>
      <i/>
      <sz val="8"/>
      <name val="MS Sans Serif"/>
      <family val="2"/>
    </font>
    <font>
      <sz val="8"/>
      <name val="MS Sans Serif"/>
      <family val="2"/>
    </font>
    <font>
      <b/>
      <sz val="12"/>
      <name val="MS Sans Serif"/>
      <family val="2"/>
    </font>
    <font>
      <b/>
      <sz val="14"/>
      <name val="MS Sans Serif"/>
      <family val="2"/>
    </font>
    <font>
      <b/>
      <sz val="8"/>
      <name val="MS Sans Serif"/>
      <family val="2"/>
    </font>
    <font>
      <b/>
      <sz val="14"/>
      <name val="MS Sans Serif"/>
      <family val="2"/>
    </font>
    <font>
      <b/>
      <sz val="10"/>
      <name val="MS Sans Serif"/>
      <family val="2"/>
    </font>
    <font>
      <sz val="12"/>
      <name val="MS Sans Serif"/>
      <family val="2"/>
    </font>
    <font>
      <b/>
      <sz val="12"/>
      <name val="MS Sans Serif"/>
      <family val="2"/>
    </font>
    <font>
      <b/>
      <sz val="9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10"/>
      <name val="MS Sans Serif"/>
      <family val="2"/>
    </font>
    <font>
      <b/>
      <sz val="7.5"/>
      <name val="MS Sans Serif"/>
      <family val="2"/>
    </font>
    <font>
      <sz val="9"/>
      <name val="MS Sans Serif"/>
      <family val="2"/>
    </font>
    <font>
      <u/>
      <sz val="10"/>
      <name val="MS Sans Serif"/>
      <family val="2"/>
    </font>
    <font>
      <sz val="8.5"/>
      <name val="MS Sans Serif"/>
      <family val="2"/>
    </font>
    <font>
      <b/>
      <sz val="9"/>
      <name val="MS Sans Serif"/>
      <family val="2"/>
    </font>
    <font>
      <sz val="9"/>
      <name val="Arial"/>
      <family val="2"/>
    </font>
    <font>
      <sz val="9"/>
      <name val="MS Sans Serif"/>
      <family val="2"/>
    </font>
    <font>
      <b/>
      <sz val="10"/>
      <name val="Arial"/>
      <family val="2"/>
    </font>
    <font>
      <b/>
      <sz val="10"/>
      <color indexed="16"/>
      <name val="Arial"/>
      <family val="2"/>
    </font>
    <font>
      <sz val="8"/>
      <name val="Arial"/>
      <family val="2"/>
    </font>
    <font>
      <sz val="10"/>
      <color indexed="40"/>
      <name val="Arial"/>
      <family val="2"/>
    </font>
    <font>
      <sz val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b/>
      <sz val="13.5"/>
      <name val="MS Sans Serif"/>
      <family val="2"/>
    </font>
    <font>
      <sz val="10"/>
      <name val="Calibri"/>
      <family val="2"/>
    </font>
    <font>
      <b/>
      <sz val="9"/>
      <name val="Arial"/>
      <family val="2"/>
    </font>
    <font>
      <vertAlign val="subscript"/>
      <sz val="10"/>
      <name val="Arial"/>
      <family val="2"/>
    </font>
    <font>
      <sz val="10"/>
      <color rgb="FF00B0F0"/>
      <name val="Arial"/>
      <family val="2"/>
    </font>
    <font>
      <b/>
      <sz val="10"/>
      <color rgb="FF00B0F0"/>
      <name val="MS Sans Serif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DDDFF"/>
        <bgColor indexed="64"/>
      </patternFill>
    </fill>
    <fill>
      <patternFill patternType="solid">
        <fgColor rgb="FFC1E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</cellStyleXfs>
  <cellXfs count="512">
    <xf numFmtId="0" fontId="0" fillId="0" borderId="0" xfId="0"/>
    <xf numFmtId="0" fontId="2" fillId="1" borderId="1" xfId="2" applyFill="1" applyBorder="1"/>
    <xf numFmtId="0" fontId="2" fillId="1" borderId="2" xfId="2" applyFill="1" applyBorder="1"/>
    <xf numFmtId="0" fontId="2" fillId="1" borderId="3" xfId="2" applyFill="1" applyBorder="1"/>
    <xf numFmtId="0" fontId="2" fillId="0" borderId="0" xfId="2"/>
    <xf numFmtId="0" fontId="2" fillId="1" borderId="4" xfId="2" applyFill="1" applyBorder="1"/>
    <xf numFmtId="0" fontId="2" fillId="1" borderId="0" xfId="2" applyFill="1"/>
    <xf numFmtId="0" fontId="2" fillId="1" borderId="5" xfId="2" applyFill="1" applyBorder="1"/>
    <xf numFmtId="0" fontId="2" fillId="0" borderId="1" xfId="2" applyBorder="1"/>
    <xf numFmtId="0" fontId="2" fillId="0" borderId="2" xfId="2" applyBorder="1"/>
    <xf numFmtId="0" fontId="2" fillId="0" borderId="3" xfId="2" applyBorder="1"/>
    <xf numFmtId="0" fontId="2" fillId="0" borderId="4" xfId="2" applyBorder="1"/>
    <xf numFmtId="0" fontId="2" fillId="0" borderId="5" xfId="2" applyBorder="1"/>
    <xf numFmtId="0" fontId="4" fillId="0" borderId="0" xfId="2" applyFont="1"/>
    <xf numFmtId="0" fontId="2" fillId="0" borderId="6" xfId="2" applyBorder="1"/>
    <xf numFmtId="0" fontId="2" fillId="0" borderId="7" xfId="2" applyBorder="1"/>
    <xf numFmtId="0" fontId="6" fillId="0" borderId="8" xfId="2" applyFont="1" applyBorder="1" applyAlignment="1">
      <alignment horizontal="center"/>
    </xf>
    <xf numFmtId="0" fontId="2" fillId="0" borderId="8" xfId="2" applyBorder="1" applyAlignment="1">
      <alignment horizontal="center"/>
    </xf>
    <xf numFmtId="0" fontId="2" fillId="0" borderId="9" xfId="2" applyBorder="1"/>
    <xf numFmtId="0" fontId="2" fillId="0" borderId="10" xfId="2" applyBorder="1"/>
    <xf numFmtId="0" fontId="2" fillId="0" borderId="10" xfId="2" applyBorder="1" applyAlignment="1">
      <alignment horizontal="center"/>
    </xf>
    <xf numFmtId="0" fontId="2" fillId="0" borderId="5" xfId="2" applyBorder="1" applyAlignment="1">
      <alignment horizontal="center"/>
    </xf>
    <xf numFmtId="0" fontId="3" fillId="0" borderId="11" xfId="2" applyFont="1" applyBorder="1"/>
    <xf numFmtId="0" fontId="7" fillId="1" borderId="9" xfId="2" applyFont="1" applyFill="1" applyBorder="1"/>
    <xf numFmtId="0" fontId="2" fillId="1" borderId="9" xfId="2" applyFill="1" applyBorder="1"/>
    <xf numFmtId="0" fontId="2" fillId="1" borderId="10" xfId="2" applyFill="1" applyBorder="1"/>
    <xf numFmtId="0" fontId="3" fillId="0" borderId="4" xfId="2" applyFont="1" applyBorder="1"/>
    <xf numFmtId="0" fontId="3" fillId="0" borderId="0" xfId="2" applyFont="1"/>
    <xf numFmtId="0" fontId="3" fillId="0" borderId="9" xfId="2" applyFont="1" applyBorder="1"/>
    <xf numFmtId="0" fontId="2" fillId="0" borderId="12" xfId="2" applyBorder="1"/>
    <xf numFmtId="3" fontId="2" fillId="0" borderId="9" xfId="2" applyNumberFormat="1" applyBorder="1"/>
    <xf numFmtId="0" fontId="2" fillId="0" borderId="0" xfId="3"/>
    <xf numFmtId="0" fontId="2" fillId="0" borderId="0" xfId="5"/>
    <xf numFmtId="3" fontId="2" fillId="0" borderId="0" xfId="5" applyNumberFormat="1"/>
    <xf numFmtId="0" fontId="2" fillId="0" borderId="2" xfId="5" applyBorder="1"/>
    <xf numFmtId="0" fontId="2" fillId="0" borderId="4" xfId="5" applyBorder="1"/>
    <xf numFmtId="164" fontId="2" fillId="0" borderId="9" xfId="6" applyFont="1" applyBorder="1" applyAlignment="1">
      <alignment horizontal="left"/>
    </xf>
    <xf numFmtId="0" fontId="2" fillId="1" borderId="3" xfId="2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2" fillId="0" borderId="1" xfId="2" applyBorder="1" applyAlignment="1">
      <alignment vertical="center"/>
    </xf>
    <xf numFmtId="0" fontId="2" fillId="0" borderId="3" xfId="2" applyBorder="1" applyAlignment="1">
      <alignment vertical="center"/>
    </xf>
    <xf numFmtId="0" fontId="5" fillId="0" borderId="3" xfId="2" applyFont="1" applyBorder="1" applyAlignment="1">
      <alignment vertical="center"/>
    </xf>
    <xf numFmtId="0" fontId="7" fillId="1" borderId="11" xfId="2" applyFont="1" applyFill="1" applyBorder="1" applyAlignment="1">
      <alignment vertical="center"/>
    </xf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49" fontId="14" fillId="0" borderId="0" xfId="0" applyNumberFormat="1" applyFont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49" fontId="14" fillId="0" borderId="0" xfId="0" applyNumberFormat="1" applyFont="1" applyAlignment="1">
      <alignment horizontal="center"/>
    </xf>
    <xf numFmtId="49" fontId="19" fillId="0" borderId="0" xfId="0" applyNumberFormat="1" applyFont="1" applyAlignment="1">
      <alignment horizontal="left" vertical="top"/>
    </xf>
    <xf numFmtId="0" fontId="16" fillId="0" borderId="0" xfId="0" applyFont="1" applyAlignment="1">
      <alignment horizontal="justify"/>
    </xf>
    <xf numFmtId="0" fontId="19" fillId="0" borderId="0" xfId="0" applyFont="1" applyAlignment="1">
      <alignment horizontal="left"/>
    </xf>
    <xf numFmtId="0" fontId="14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center"/>
    </xf>
    <xf numFmtId="0" fontId="11" fillId="0" borderId="0" xfId="0" applyFont="1"/>
    <xf numFmtId="0" fontId="11" fillId="0" borderId="1" xfId="0" applyFont="1" applyBorder="1"/>
    <xf numFmtId="0" fontId="11" fillId="0" borderId="2" xfId="0" applyFont="1" applyBorder="1"/>
    <xf numFmtId="0" fontId="11" fillId="0" borderId="3" xfId="0" applyFont="1" applyBorder="1"/>
    <xf numFmtId="0" fontId="16" fillId="0" borderId="4" xfId="0" applyFont="1" applyBorder="1"/>
    <xf numFmtId="0" fontId="16" fillId="0" borderId="0" xfId="0" applyFont="1"/>
    <xf numFmtId="0" fontId="16" fillId="0" borderId="5" xfId="0" applyFont="1" applyBorder="1"/>
    <xf numFmtId="0" fontId="16" fillId="0" borderId="5" xfId="0" applyFont="1" applyBorder="1" applyAlignment="1">
      <alignment horizontal="right"/>
    </xf>
    <xf numFmtId="0" fontId="16" fillId="0" borderId="0" xfId="0" applyFont="1" applyAlignment="1">
      <alignment horizontal="fill"/>
    </xf>
    <xf numFmtId="0" fontId="16" fillId="0" borderId="5" xfId="0" applyFont="1" applyBorder="1" applyAlignment="1">
      <alignment horizontal="fill"/>
    </xf>
    <xf numFmtId="0" fontId="0" fillId="0" borderId="0" xfId="0" applyAlignment="1">
      <alignment horizontal="justify" wrapText="1"/>
    </xf>
    <xf numFmtId="0" fontId="0" fillId="0" borderId="5" xfId="0" applyBorder="1" applyAlignment="1">
      <alignment horizontal="justify" wrapText="1"/>
    </xf>
    <xf numFmtId="0" fontId="0" fillId="0" borderId="4" xfId="0" applyBorder="1" applyAlignment="1">
      <alignment horizontal="justify" wrapText="1"/>
    </xf>
    <xf numFmtId="0" fontId="16" fillId="0" borderId="7" xfId="0" applyFont="1" applyBorder="1"/>
    <xf numFmtId="0" fontId="16" fillId="0" borderId="12" xfId="0" applyFont="1" applyBorder="1"/>
    <xf numFmtId="0" fontId="11" fillId="0" borderId="4" xfId="0" applyFont="1" applyBorder="1"/>
    <xf numFmtId="0" fontId="11" fillId="0" borderId="6" xfId="0" applyFont="1" applyBorder="1"/>
    <xf numFmtId="0" fontId="11" fillId="0" borderId="7" xfId="0" applyFont="1" applyBorder="1"/>
    <xf numFmtId="0" fontId="11" fillId="0" borderId="12" xfId="0" applyFont="1" applyBorder="1"/>
    <xf numFmtId="0" fontId="11" fillId="0" borderId="0" xfId="0" applyFont="1" applyAlignment="1">
      <alignment horizontal="right"/>
    </xf>
    <xf numFmtId="0" fontId="13" fillId="0" borderId="13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0" fillId="0" borderId="4" xfId="0" applyFont="1" applyBorder="1"/>
    <xf numFmtId="0" fontId="20" fillId="0" borderId="6" xfId="2" applyFont="1" applyBorder="1" applyAlignment="1">
      <alignment vertical="top"/>
    </xf>
    <xf numFmtId="14" fontId="2" fillId="0" borderId="10" xfId="2" applyNumberFormat="1" applyBorder="1" applyAlignment="1">
      <alignment horizontal="center"/>
    </xf>
    <xf numFmtId="3" fontId="13" fillId="0" borderId="8" xfId="0" applyNumberFormat="1" applyFont="1" applyBorder="1" applyAlignment="1">
      <alignment horizontal="center" vertical="top" textRotation="90"/>
    </xf>
    <xf numFmtId="0" fontId="0" fillId="0" borderId="8" xfId="0" applyBorder="1" applyAlignment="1">
      <alignment horizontal="center" vertical="top" textRotation="90"/>
    </xf>
    <xf numFmtId="0" fontId="0" fillId="0" borderId="9" xfId="0" applyBorder="1"/>
    <xf numFmtId="0" fontId="2" fillId="0" borderId="4" xfId="2" applyBorder="1" applyAlignment="1">
      <alignment horizontal="right"/>
    </xf>
    <xf numFmtId="0" fontId="2" fillId="0" borderId="6" xfId="2" applyBorder="1" applyAlignment="1">
      <alignment horizontal="right"/>
    </xf>
    <xf numFmtId="0" fontId="2" fillId="0" borderId="8" xfId="2" applyBorder="1"/>
    <xf numFmtId="0" fontId="2" fillId="0" borderId="14" xfId="2" applyBorder="1"/>
    <xf numFmtId="0" fontId="5" fillId="0" borderId="7" xfId="2" applyFont="1" applyBorder="1"/>
    <xf numFmtId="0" fontId="29" fillId="0" borderId="0" xfId="1"/>
    <xf numFmtId="0" fontId="2" fillId="0" borderId="0" xfId="4"/>
    <xf numFmtId="0" fontId="29" fillId="0" borderId="0" xfId="1" applyAlignment="1">
      <alignment horizontal="left"/>
    </xf>
    <xf numFmtId="3" fontId="24" fillId="0" borderId="13" xfId="5" applyNumberFormat="1" applyFont="1" applyBorder="1" applyAlignment="1">
      <alignment horizontal="center"/>
    </xf>
    <xf numFmtId="0" fontId="22" fillId="0" borderId="8" xfId="5" applyFont="1" applyBorder="1" applyAlignment="1">
      <alignment horizontal="center"/>
    </xf>
    <xf numFmtId="0" fontId="22" fillId="0" borderId="14" xfId="5" applyFont="1" applyBorder="1" applyAlignment="1">
      <alignment horizontal="center"/>
    </xf>
    <xf numFmtId="49" fontId="22" fillId="0" borderId="14" xfId="5" applyNumberFormat="1" applyFont="1" applyBorder="1" applyAlignment="1">
      <alignment horizontal="center"/>
    </xf>
    <xf numFmtId="0" fontId="22" fillId="0" borderId="15" xfId="5" applyFont="1" applyBorder="1" applyAlignment="1">
      <alignment horizontal="center"/>
    </xf>
    <xf numFmtId="0" fontId="29" fillId="0" borderId="8" xfId="5" applyFont="1" applyBorder="1" applyAlignment="1">
      <alignment horizontal="center"/>
    </xf>
    <xf numFmtId="0" fontId="29" fillId="0" borderId="8" xfId="5" applyFont="1" applyBorder="1"/>
    <xf numFmtId="4" fontId="29" fillId="0" borderId="8" xfId="5" applyNumberFormat="1" applyFont="1" applyBorder="1"/>
    <xf numFmtId="4" fontId="38" fillId="0" borderId="8" xfId="5" applyNumberFormat="1" applyFont="1" applyBorder="1"/>
    <xf numFmtId="10" fontId="29" fillId="0" borderId="8" xfId="5" applyNumberFormat="1" applyFont="1" applyBorder="1"/>
    <xf numFmtId="166" fontId="38" fillId="0" borderId="8" xfId="5" applyNumberFormat="1" applyFont="1" applyBorder="1"/>
    <xf numFmtId="166" fontId="29" fillId="0" borderId="8" xfId="5" applyNumberFormat="1" applyFont="1" applyBorder="1"/>
    <xf numFmtId="0" fontId="29" fillId="0" borderId="0" xfId="5" applyFont="1"/>
    <xf numFmtId="0" fontId="2" fillId="0" borderId="4" xfId="0" applyFont="1" applyBorder="1"/>
    <xf numFmtId="0" fontId="12" fillId="0" borderId="4" xfId="0" applyFont="1" applyBorder="1" applyAlignment="1">
      <alignment horizontal="center" vertical="center"/>
    </xf>
    <xf numFmtId="0" fontId="0" fillId="0" borderId="4" xfId="0" applyBorder="1"/>
    <xf numFmtId="0" fontId="2" fillId="0" borderId="0" xfId="4" applyProtection="1">
      <protection locked="0"/>
    </xf>
    <xf numFmtId="0" fontId="3" fillId="0" borderId="0" xfId="4" applyFont="1" applyAlignment="1" applyProtection="1">
      <alignment horizontal="center"/>
      <protection locked="0"/>
    </xf>
    <xf numFmtId="0" fontId="29" fillId="0" borderId="0" xfId="1" applyProtection="1">
      <protection locked="0"/>
    </xf>
    <xf numFmtId="0" fontId="2" fillId="0" borderId="0" xfId="4" applyAlignment="1" applyProtection="1">
      <alignment horizontal="center"/>
      <protection locked="0"/>
    </xf>
    <xf numFmtId="3" fontId="3" fillId="0" borderId="0" xfId="4" applyNumberFormat="1" applyFont="1" applyAlignment="1" applyProtection="1">
      <alignment horizontal="center"/>
      <protection locked="0"/>
    </xf>
    <xf numFmtId="0" fontId="29" fillId="0" borderId="0" xfId="1" applyAlignment="1" applyProtection="1">
      <alignment horizontal="center"/>
      <protection locked="0"/>
    </xf>
    <xf numFmtId="4" fontId="39" fillId="0" borderId="0" xfId="4" applyNumberFormat="1" applyFont="1" applyAlignment="1" applyProtection="1">
      <alignment horizont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2" fillId="0" borderId="0" xfId="3" applyAlignment="1" applyProtection="1">
      <alignment horizontal="center"/>
      <protection locked="0"/>
    </xf>
    <xf numFmtId="3" fontId="3" fillId="0" borderId="0" xfId="3" applyNumberFormat="1" applyFont="1" applyAlignment="1" applyProtection="1">
      <alignment horizontal="center"/>
      <protection locked="0"/>
    </xf>
    <xf numFmtId="0" fontId="29" fillId="0" borderId="10" xfId="1" applyBorder="1" applyProtection="1">
      <protection locked="0"/>
    </xf>
    <xf numFmtId="0" fontId="29" fillId="0" borderId="0" xfId="1" applyAlignment="1" applyProtection="1">
      <alignment horizontal="left"/>
      <protection locked="0"/>
    </xf>
    <xf numFmtId="165" fontId="29" fillId="0" borderId="0" xfId="1" applyNumberFormat="1" applyProtection="1">
      <protection locked="0"/>
    </xf>
    <xf numFmtId="0" fontId="29" fillId="0" borderId="0" xfId="4" applyFont="1" applyAlignment="1" applyProtection="1">
      <alignment horizontal="center"/>
      <protection locked="0"/>
    </xf>
    <xf numFmtId="3" fontId="24" fillId="0" borderId="0" xfId="4" applyNumberFormat="1" applyFont="1" applyAlignment="1" applyProtection="1">
      <alignment horizontal="center"/>
      <protection locked="0"/>
    </xf>
    <xf numFmtId="0" fontId="24" fillId="0" borderId="0" xfId="1" applyFont="1" applyProtection="1">
      <protection locked="0"/>
    </xf>
    <xf numFmtId="3" fontId="22" fillId="0" borderId="4" xfId="5" applyNumberFormat="1" applyFont="1" applyBorder="1" applyAlignment="1">
      <alignment horizontal="center"/>
    </xf>
    <xf numFmtId="3" fontId="24" fillId="0" borderId="1" xfId="5" applyNumberFormat="1" applyFont="1" applyBorder="1" applyAlignment="1">
      <alignment horizontal="center"/>
    </xf>
    <xf numFmtId="3" fontId="22" fillId="0" borderId="6" xfId="5" applyNumberFormat="1" applyFont="1" applyBorder="1"/>
    <xf numFmtId="3" fontId="22" fillId="0" borderId="0" xfId="5" applyNumberFormat="1" applyFont="1" applyAlignment="1">
      <alignment horizontal="center"/>
    </xf>
    <xf numFmtId="0" fontId="31" fillId="0" borderId="15" xfId="5" applyFont="1" applyBorder="1" applyAlignment="1">
      <alignment horizontal="center"/>
    </xf>
    <xf numFmtId="0" fontId="29" fillId="0" borderId="11" xfId="5" applyFont="1" applyBorder="1" applyAlignment="1">
      <alignment horizontal="center"/>
    </xf>
    <xf numFmtId="0" fontId="29" fillId="0" borderId="9" xfId="5" applyFont="1" applyBorder="1"/>
    <xf numFmtId="0" fontId="29" fillId="0" borderId="10" xfId="5" applyFont="1" applyBorder="1"/>
    <xf numFmtId="166" fontId="38" fillId="0" borderId="0" xfId="5" applyNumberFormat="1" applyFont="1"/>
    <xf numFmtId="166" fontId="38" fillId="0" borderId="1" xfId="5" applyNumberFormat="1" applyFont="1" applyBorder="1"/>
    <xf numFmtId="0" fontId="38" fillId="0" borderId="2" xfId="5" applyFont="1" applyBorder="1"/>
    <xf numFmtId="166" fontId="38" fillId="0" borderId="2" xfId="5" applyNumberFormat="1" applyFont="1" applyBorder="1"/>
    <xf numFmtId="166" fontId="29" fillId="0" borderId="2" xfId="5" applyNumberFormat="1" applyFont="1" applyBorder="1"/>
    <xf numFmtId="166" fontId="38" fillId="0" borderId="4" xfId="5" applyNumberFormat="1" applyFont="1" applyBorder="1"/>
    <xf numFmtId="0" fontId="38" fillId="0" borderId="0" xfId="5" applyFont="1"/>
    <xf numFmtId="0" fontId="38" fillId="0" borderId="1" xfId="5" applyFont="1" applyBorder="1"/>
    <xf numFmtId="0" fontId="38" fillId="0" borderId="4" xfId="5" applyFont="1" applyBorder="1"/>
    <xf numFmtId="166" fontId="29" fillId="0" borderId="0" xfId="5" applyNumberFormat="1" applyFont="1"/>
    <xf numFmtId="0" fontId="7" fillId="1" borderId="11" xfId="4" applyFont="1" applyFill="1" applyBorder="1" applyAlignment="1" applyProtection="1">
      <alignment vertical="center"/>
      <protection locked="0"/>
    </xf>
    <xf numFmtId="0" fontId="7" fillId="1" borderId="9" xfId="4" applyFont="1" applyFill="1" applyBorder="1" applyAlignment="1" applyProtection="1">
      <alignment vertical="center"/>
      <protection locked="0"/>
    </xf>
    <xf numFmtId="0" fontId="7" fillId="1" borderId="10" xfId="4" applyFont="1" applyFill="1" applyBorder="1" applyAlignment="1" applyProtection="1">
      <alignment vertical="center"/>
      <protection locked="0"/>
    </xf>
    <xf numFmtId="0" fontId="29" fillId="0" borderId="0" xfId="1" applyAlignment="1">
      <alignment vertical="center"/>
    </xf>
    <xf numFmtId="49" fontId="29" fillId="0" borderId="9" xfId="1" applyNumberFormat="1" applyBorder="1" applyAlignment="1" applyProtection="1">
      <alignment wrapText="1"/>
      <protection locked="0"/>
    </xf>
    <xf numFmtId="0" fontId="29" fillId="0" borderId="9" xfId="1" applyBorder="1" applyProtection="1">
      <protection locked="0"/>
    </xf>
    <xf numFmtId="0" fontId="29" fillId="0" borderId="0" xfId="1" applyAlignment="1">
      <alignment horizontal="right"/>
    </xf>
    <xf numFmtId="0" fontId="7" fillId="1" borderId="9" xfId="4" applyFont="1" applyFill="1" applyBorder="1" applyAlignment="1" applyProtection="1">
      <alignment horizontal="center" vertical="center"/>
      <protection locked="0"/>
    </xf>
    <xf numFmtId="0" fontId="29" fillId="0" borderId="0" xfId="1" applyAlignment="1" applyProtection="1">
      <alignment horizontal="center" vertical="center"/>
      <protection locked="0"/>
    </xf>
    <xf numFmtId="0" fontId="24" fillId="0" borderId="11" xfId="1" applyFont="1" applyBorder="1" applyAlignment="1" applyProtection="1">
      <alignment horizontal="center" vertical="center"/>
      <protection locked="0"/>
    </xf>
    <xf numFmtId="0" fontId="29" fillId="0" borderId="0" xfId="1" applyAlignment="1" applyProtection="1">
      <alignment vertical="center"/>
      <protection locked="0"/>
    </xf>
    <xf numFmtId="3" fontId="3" fillId="0" borderId="0" xfId="4" applyNumberFormat="1" applyFont="1" applyAlignment="1" applyProtection="1">
      <alignment horizontal="center" vertical="center"/>
      <protection locked="0"/>
    </xf>
    <xf numFmtId="0" fontId="25" fillId="0" borderId="0" xfId="1" applyFont="1" applyAlignment="1" applyProtection="1">
      <alignment vertical="center"/>
      <protection locked="0"/>
    </xf>
    <xf numFmtId="0" fontId="29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10" fontId="29" fillId="2" borderId="0" xfId="0" applyNumberFormat="1" applyFont="1" applyFill="1" applyAlignment="1">
      <alignment vertical="center"/>
    </xf>
    <xf numFmtId="0" fontId="29" fillId="0" borderId="9" xfId="1" applyBorder="1" applyAlignment="1" applyProtection="1">
      <alignment horizontal="left" vertical="center"/>
      <protection locked="0"/>
    </xf>
    <xf numFmtId="0" fontId="29" fillId="0" borderId="10" xfId="1" applyBorder="1" applyAlignment="1" applyProtection="1">
      <alignment vertical="center"/>
      <protection locked="0"/>
    </xf>
    <xf numFmtId="165" fontId="29" fillId="0" borderId="8" xfId="1" applyNumberFormat="1" applyBorder="1" applyAlignment="1" applyProtection="1">
      <alignment vertical="center"/>
      <protection locked="0"/>
    </xf>
    <xf numFmtId="0" fontId="29" fillId="0" borderId="0" xfId="1" applyAlignment="1" applyProtection="1">
      <alignment horizontal="left" vertical="center"/>
      <protection locked="0"/>
    </xf>
    <xf numFmtId="0" fontId="29" fillId="0" borderId="0" xfId="1" applyAlignment="1">
      <alignment horizontal="left" vertical="center"/>
    </xf>
    <xf numFmtId="3" fontId="24" fillId="0" borderId="0" xfId="4" applyNumberFormat="1" applyFont="1" applyAlignment="1" applyProtection="1">
      <alignment horizontal="center" vertical="center"/>
      <protection locked="0"/>
    </xf>
    <xf numFmtId="4" fontId="24" fillId="0" borderId="10" xfId="4" applyNumberFormat="1" applyFont="1" applyBorder="1" applyAlignment="1">
      <alignment horizontal="center" vertical="center"/>
    </xf>
    <xf numFmtId="49" fontId="0" fillId="0" borderId="9" xfId="0" applyNumberFormat="1" applyBorder="1" applyAlignment="1" applyProtection="1">
      <alignment horizontal="right" vertical="center" wrapText="1"/>
      <protection locked="0"/>
    </xf>
    <xf numFmtId="0" fontId="7" fillId="1" borderId="9" xfId="4" applyFont="1" applyFill="1" applyBorder="1" applyAlignment="1" applyProtection="1">
      <alignment horizontal="right" vertical="center"/>
      <protection locked="0"/>
    </xf>
    <xf numFmtId="0" fontId="29" fillId="0" borderId="0" xfId="1" applyAlignment="1" applyProtection="1">
      <alignment horizontal="right"/>
      <protection locked="0"/>
    </xf>
    <xf numFmtId="0" fontId="29" fillId="0" borderId="11" xfId="1" applyBorder="1" applyAlignment="1" applyProtection="1">
      <alignment horizontal="right" vertical="center"/>
      <protection locked="0"/>
    </xf>
    <xf numFmtId="0" fontId="0" fillId="0" borderId="11" xfId="0" applyBorder="1" applyAlignment="1" applyProtection="1">
      <alignment horizontal="right" vertical="center"/>
      <protection locked="0"/>
    </xf>
    <xf numFmtId="0" fontId="24" fillId="0" borderId="11" xfId="1" applyFont="1" applyBorder="1" applyAlignment="1" applyProtection="1">
      <alignment horizontal="right" vertical="center"/>
      <protection locked="0"/>
    </xf>
    <xf numFmtId="0" fontId="29" fillId="0" borderId="0" xfId="1" applyAlignment="1">
      <alignment horizontal="center"/>
    </xf>
    <xf numFmtId="0" fontId="29" fillId="0" borderId="9" xfId="1" applyBorder="1" applyAlignment="1" applyProtection="1">
      <alignment vertical="center"/>
      <protection locked="0"/>
    </xf>
    <xf numFmtId="0" fontId="29" fillId="0" borderId="7" xfId="1" applyBorder="1" applyAlignment="1" applyProtection="1">
      <alignment vertical="center" wrapText="1"/>
      <protection locked="0"/>
    </xf>
    <xf numFmtId="49" fontId="29" fillId="0" borderId="11" xfId="1" applyNumberFormat="1" applyBorder="1" applyAlignment="1" applyProtection="1">
      <alignment vertical="center" textRotation="90" wrapText="1"/>
      <protection locked="0"/>
    </xf>
    <xf numFmtId="165" fontId="29" fillId="0" borderId="9" xfId="1" applyNumberFormat="1" applyBorder="1" applyAlignment="1">
      <alignment horizontal="center" vertical="center"/>
    </xf>
    <xf numFmtId="165" fontId="29" fillId="0" borderId="9" xfId="1" applyNumberFormat="1" applyBorder="1" applyAlignment="1" applyProtection="1">
      <alignment vertical="center"/>
      <protection locked="0"/>
    </xf>
    <xf numFmtId="0" fontId="29" fillId="0" borderId="9" xfId="1" applyBorder="1" applyAlignment="1" applyProtection="1">
      <alignment horizontal="right" vertical="center"/>
      <protection locked="0"/>
    </xf>
    <xf numFmtId="0" fontId="22" fillId="0" borderId="9" xfId="1" applyFont="1" applyBorder="1" applyAlignment="1" applyProtection="1">
      <alignment horizontal="center" wrapText="1"/>
      <protection locked="0"/>
    </xf>
    <xf numFmtId="0" fontId="24" fillId="0" borderId="9" xfId="1" applyFont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49" fontId="29" fillId="0" borderId="9" xfId="0" applyNumberFormat="1" applyFont="1" applyBorder="1" applyAlignment="1" applyProtection="1">
      <alignment vertical="center" wrapText="1"/>
      <protection locked="0"/>
    </xf>
    <xf numFmtId="0" fontId="24" fillId="0" borderId="9" xfId="1" applyFont="1" applyBorder="1" applyProtection="1">
      <protection locked="0"/>
    </xf>
    <xf numFmtId="0" fontId="33" fillId="0" borderId="11" xfId="1" applyFont="1" applyBorder="1" applyAlignment="1" applyProtection="1">
      <alignment vertical="center" wrapText="1"/>
      <protection locked="0"/>
    </xf>
    <xf numFmtId="0" fontId="33" fillId="0" borderId="8" xfId="1" applyFont="1" applyBorder="1" applyAlignment="1" applyProtection="1">
      <alignment vertical="center" wrapText="1"/>
      <protection locked="0"/>
    </xf>
    <xf numFmtId="0" fontId="29" fillId="0" borderId="11" xfId="1" applyBorder="1" applyAlignment="1" applyProtection="1">
      <alignment horizontal="left" vertical="center"/>
      <protection locked="0"/>
    </xf>
    <xf numFmtId="0" fontId="29" fillId="0" borderId="11" xfId="1" applyBorder="1" applyProtection="1">
      <protection locked="0"/>
    </xf>
    <xf numFmtId="49" fontId="24" fillId="0" borderId="0" xfId="1" applyNumberFormat="1" applyFont="1" applyAlignment="1" applyProtection="1">
      <alignment horizontal="center" vertical="center" textRotation="90" wrapText="1"/>
      <protection locked="0"/>
    </xf>
    <xf numFmtId="0" fontId="29" fillId="0" borderId="0" xfId="1" applyAlignment="1" applyProtection="1">
      <alignment horizontal="left" wrapText="1"/>
      <protection locked="0"/>
    </xf>
    <xf numFmtId="165" fontId="29" fillId="0" borderId="0" xfId="1" applyNumberFormat="1"/>
    <xf numFmtId="4" fontId="29" fillId="0" borderId="10" xfId="0" applyNumberFormat="1" applyFont="1" applyBorder="1" applyAlignment="1">
      <alignment horizontal="center" vertical="center"/>
    </xf>
    <xf numFmtId="4" fontId="29" fillId="0" borderId="10" xfId="1" applyNumberFormat="1" applyBorder="1" applyAlignment="1">
      <alignment horizontal="center" vertical="center"/>
    </xf>
    <xf numFmtId="0" fontId="24" fillId="0" borderId="12" xfId="1" applyFont="1" applyBorder="1" applyAlignment="1" applyProtection="1">
      <alignment horizontal="center" vertical="center"/>
      <protection locked="0"/>
    </xf>
    <xf numFmtId="4" fontId="27" fillId="0" borderId="10" xfId="0" applyNumberFormat="1" applyFont="1" applyBorder="1" applyAlignment="1">
      <alignment horizontal="center" vertical="center"/>
    </xf>
    <xf numFmtId="0" fontId="29" fillId="0" borderId="0" xfId="1" applyAlignment="1">
      <alignment horizontal="center" vertical="center"/>
    </xf>
    <xf numFmtId="4" fontId="24" fillId="0" borderId="10" xfId="1" applyNumberFormat="1" applyFont="1" applyBorder="1" applyAlignment="1">
      <alignment horizontal="center" vertical="center"/>
    </xf>
    <xf numFmtId="0" fontId="33" fillId="0" borderId="10" xfId="1" applyFont="1" applyBorder="1" applyAlignment="1" applyProtection="1">
      <alignment horizontal="center" vertical="center" wrapText="1"/>
      <protection locked="0"/>
    </xf>
    <xf numFmtId="10" fontId="0" fillId="0" borderId="0" xfId="0" applyNumberFormat="1" applyAlignment="1">
      <alignment horizontal="left"/>
    </xf>
    <xf numFmtId="49" fontId="0" fillId="0" borderId="9" xfId="0" applyNumberFormat="1" applyBorder="1" applyAlignment="1" applyProtection="1">
      <alignment horizontal="center" vertical="center" wrapText="1"/>
      <protection locked="0"/>
    </xf>
    <xf numFmtId="165" fontId="29" fillId="0" borderId="8" xfId="0" applyNumberFormat="1" applyFont="1" applyBorder="1" applyAlignment="1">
      <alignment horizontal="center" vertical="center"/>
    </xf>
    <xf numFmtId="10" fontId="29" fillId="0" borderId="0" xfId="0" applyNumberFormat="1" applyFont="1" applyAlignment="1">
      <alignment horizontal="center" vertical="center"/>
    </xf>
    <xf numFmtId="165" fontId="29" fillId="0" borderId="8" xfId="1" applyNumberFormat="1" applyBorder="1" applyAlignment="1">
      <alignment horizontal="center" vertical="center"/>
    </xf>
    <xf numFmtId="165" fontId="29" fillId="3" borderId="8" xfId="1" applyNumberFormat="1" applyFill="1" applyBorder="1" applyAlignment="1" applyProtection="1">
      <alignment horizontal="center" vertical="center"/>
      <protection locked="0"/>
    </xf>
    <xf numFmtId="2" fontId="40" fillId="3" borderId="10" xfId="0" applyNumberFormat="1" applyFont="1" applyFill="1" applyBorder="1" applyAlignment="1" applyProtection="1">
      <alignment horizontal="left" vertical="center" wrapText="1"/>
      <protection locked="0"/>
    </xf>
    <xf numFmtId="165" fontId="29" fillId="0" borderId="8" xfId="1" applyNumberFormat="1" applyBorder="1"/>
    <xf numFmtId="165" fontId="29" fillId="0" borderId="8" xfId="1" applyNumberFormat="1" applyBorder="1" applyAlignment="1">
      <alignment horizontal="right"/>
    </xf>
    <xf numFmtId="2" fontId="40" fillId="3" borderId="10" xfId="0" applyNumberFormat="1" applyFont="1" applyFill="1" applyBorder="1" applyAlignment="1" applyProtection="1">
      <alignment vertical="center" wrapText="1"/>
      <protection locked="0"/>
    </xf>
    <xf numFmtId="165" fontId="29" fillId="3" borderId="8" xfId="1" applyNumberFormat="1" applyFill="1" applyBorder="1" applyAlignment="1" applyProtection="1">
      <alignment horizontal="center"/>
      <protection locked="0"/>
    </xf>
    <xf numFmtId="49" fontId="29" fillId="0" borderId="9" xfId="0" applyNumberFormat="1" applyFont="1" applyBorder="1" applyAlignment="1" applyProtection="1">
      <alignment horizontal="center" vertical="center" wrapText="1"/>
      <protection locked="0"/>
    </xf>
    <xf numFmtId="165" fontId="29" fillId="3" borderId="8" xfId="1" applyNumberFormat="1" applyFill="1" applyBorder="1" applyAlignment="1" applyProtection="1">
      <alignment vertical="center"/>
      <protection locked="0"/>
    </xf>
    <xf numFmtId="0" fontId="2" fillId="0" borderId="0" xfId="4" applyAlignment="1" applyProtection="1">
      <alignment horizontal="center" vertical="center"/>
      <protection locked="0"/>
    </xf>
    <xf numFmtId="4" fontId="24" fillId="0" borderId="10" xfId="0" applyNumberFormat="1" applyFont="1" applyBorder="1" applyAlignment="1">
      <alignment horizontal="center" vertical="center"/>
    </xf>
    <xf numFmtId="4" fontId="29" fillId="0" borderId="0" xfId="1" applyNumberFormat="1" applyAlignment="1" applyProtection="1">
      <alignment horizontal="center" vertical="center"/>
      <protection locked="0"/>
    </xf>
    <xf numFmtId="49" fontId="29" fillId="0" borderId="10" xfId="1" applyNumberFormat="1" applyBorder="1" applyAlignment="1" applyProtection="1">
      <alignment horizontal="center" vertical="center" wrapText="1"/>
      <protection locked="0"/>
    </xf>
    <xf numFmtId="4" fontId="29" fillId="0" borderId="0" xfId="1" applyNumberFormat="1" applyAlignment="1">
      <alignment horizontal="center" vertical="center"/>
    </xf>
    <xf numFmtId="0" fontId="33" fillId="0" borderId="9" xfId="1" applyFont="1" applyBorder="1" applyAlignment="1" applyProtection="1">
      <alignment vertical="center" wrapText="1"/>
      <protection locked="0"/>
    </xf>
    <xf numFmtId="0" fontId="3" fillId="0" borderId="0" xfId="4" applyFont="1" applyAlignment="1" applyProtection="1">
      <alignment horizontal="right"/>
      <protection locked="0"/>
    </xf>
    <xf numFmtId="0" fontId="24" fillId="0" borderId="9" xfId="1" applyFont="1" applyBorder="1" applyAlignment="1" applyProtection="1">
      <alignment horizontal="right" vertical="center"/>
      <protection locked="0"/>
    </xf>
    <xf numFmtId="49" fontId="29" fillId="0" borderId="9" xfId="1" applyNumberFormat="1" applyBorder="1" applyAlignment="1" applyProtection="1">
      <alignment horizontal="right" wrapText="1"/>
      <protection locked="0"/>
    </xf>
    <xf numFmtId="0" fontId="33" fillId="0" borderId="9" xfId="1" applyFont="1" applyBorder="1" applyAlignment="1" applyProtection="1">
      <alignment horizontal="right" vertical="center" wrapText="1"/>
      <protection locked="0"/>
    </xf>
    <xf numFmtId="4" fontId="29" fillId="3" borderId="8" xfId="5" applyNumberFormat="1" applyFont="1" applyFill="1" applyBorder="1"/>
    <xf numFmtId="166" fontId="29" fillId="3" borderId="8" xfId="5" applyNumberFormat="1" applyFont="1" applyFill="1" applyBorder="1"/>
    <xf numFmtId="0" fontId="2" fillId="0" borderId="4" xfId="2" applyBorder="1"/>
    <xf numFmtId="0" fontId="0" fillId="0" borderId="0" xfId="0"/>
    <xf numFmtId="0" fontId="2" fillId="0" borderId="1" xfId="2" applyBorder="1"/>
    <xf numFmtId="0" fontId="0" fillId="0" borderId="2" xfId="0" applyBorder="1"/>
    <xf numFmtId="0" fontId="0" fillId="0" borderId="3" xfId="0" applyBorder="1"/>
    <xf numFmtId="0" fontId="2" fillId="0" borderId="0" xfId="2"/>
    <xf numFmtId="0" fontId="23" fillId="0" borderId="4" xfId="2" applyFont="1" applyBorder="1"/>
    <xf numFmtId="0" fontId="22" fillId="0" borderId="0" xfId="0" applyFont="1"/>
    <xf numFmtId="0" fontId="5" fillId="0" borderId="6" xfId="2" applyFont="1" applyBorder="1"/>
    <xf numFmtId="0" fontId="0" fillId="0" borderId="7" xfId="0" applyBorder="1"/>
    <xf numFmtId="0" fontId="5" fillId="0" borderId="7" xfId="2" applyFont="1" applyBorder="1"/>
    <xf numFmtId="0" fontId="2" fillId="0" borderId="7" xfId="2" applyBorder="1"/>
    <xf numFmtId="0" fontId="0" fillId="0" borderId="12" xfId="0" applyBorder="1"/>
    <xf numFmtId="4" fontId="2" fillId="0" borderId="0" xfId="2" applyNumberFormat="1" applyAlignment="1">
      <alignment horizontal="left"/>
    </xf>
    <xf numFmtId="4" fontId="0" fillId="0" borderId="0" xfId="0" applyNumberFormat="1" applyAlignment="1">
      <alignment horizontal="left"/>
    </xf>
    <xf numFmtId="4" fontId="0" fillId="0" borderId="5" xfId="0" applyNumberFormat="1" applyBorder="1" applyAlignment="1">
      <alignment horizontal="left"/>
    </xf>
    <xf numFmtId="4" fontId="2" fillId="0" borderId="7" xfId="2" applyNumberFormat="1" applyBorder="1" applyAlignment="1">
      <alignment horizontal="left"/>
    </xf>
    <xf numFmtId="4" fontId="29" fillId="0" borderId="7" xfId="0" applyNumberFormat="1" applyFont="1" applyBorder="1" applyAlignment="1">
      <alignment horizontal="left"/>
    </xf>
    <xf numFmtId="4" fontId="29" fillId="0" borderId="12" xfId="0" applyNumberFormat="1" applyFont="1" applyBorder="1" applyAlignment="1">
      <alignment horizontal="left"/>
    </xf>
    <xf numFmtId="0" fontId="2" fillId="0" borderId="0" xfId="2" applyAlignment="1">
      <alignment horizontal="left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5" fillId="0" borderId="4" xfId="2" applyFont="1" applyBorder="1"/>
    <xf numFmtId="0" fontId="26" fillId="0" borderId="0" xfId="0" applyFont="1"/>
    <xf numFmtId="0" fontId="26" fillId="0" borderId="5" xfId="0" applyFont="1" applyBorder="1"/>
    <xf numFmtId="0" fontId="26" fillId="0" borderId="7" xfId="0" applyFont="1" applyBorder="1"/>
    <xf numFmtId="0" fontId="26" fillId="0" borderId="12" xfId="0" applyFont="1" applyBorder="1"/>
    <xf numFmtId="0" fontId="2" fillId="0" borderId="11" xfId="2" applyBorder="1"/>
    <xf numFmtId="0" fontId="2" fillId="0" borderId="9" xfId="2" applyBorder="1"/>
    <xf numFmtId="0" fontId="2" fillId="0" borderId="10" xfId="2" applyBorder="1"/>
    <xf numFmtId="0" fontId="8" fillId="0" borderId="1" xfId="2" applyFont="1" applyBorder="1"/>
    <xf numFmtId="0" fontId="26" fillId="0" borderId="2" xfId="0" applyFont="1" applyBorder="1"/>
    <xf numFmtId="0" fontId="26" fillId="0" borderId="3" xfId="0" applyFont="1" applyBorder="1"/>
    <xf numFmtId="0" fontId="3" fillId="1" borderId="4" xfId="2" applyFont="1" applyFill="1" applyBorder="1" applyAlignment="1">
      <alignment horizontal="center"/>
    </xf>
    <xf numFmtId="0" fontId="3" fillId="1" borderId="0" xfId="2" applyFont="1" applyFill="1" applyAlignment="1">
      <alignment horizontal="center"/>
    </xf>
    <xf numFmtId="0" fontId="3" fillId="1" borderId="5" xfId="2" applyFont="1" applyFill="1" applyBorder="1" applyAlignment="1">
      <alignment horizontal="center"/>
    </xf>
    <xf numFmtId="0" fontId="9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2" fillId="0" borderId="0" xfId="2" applyAlignment="1">
      <alignment horizontal="center"/>
    </xf>
    <xf numFmtId="0" fontId="0" fillId="0" borderId="0" xfId="0" applyAlignment="1">
      <alignment horizontal="center"/>
    </xf>
    <xf numFmtId="0" fontId="21" fillId="0" borderId="11" xfId="2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" fillId="1" borderId="11" xfId="2" applyFill="1" applyBorder="1" applyAlignment="1">
      <alignment horizontal="center" vertical="center"/>
    </xf>
    <xf numFmtId="0" fontId="2" fillId="1" borderId="10" xfId="2" applyFill="1" applyBorder="1" applyAlignment="1">
      <alignment horizontal="center" vertical="center"/>
    </xf>
    <xf numFmtId="0" fontId="5" fillId="1" borderId="11" xfId="2" applyFont="1" applyFill="1" applyBorder="1" applyAlignment="1">
      <alignment horizontal="center" vertical="center"/>
    </xf>
    <xf numFmtId="0" fontId="5" fillId="1" borderId="9" xfId="2" applyFont="1" applyFill="1" applyBorder="1" applyAlignment="1">
      <alignment horizontal="center" vertical="center"/>
    </xf>
    <xf numFmtId="0" fontId="5" fillId="1" borderId="10" xfId="2" applyFont="1" applyFill="1" applyBorder="1" applyAlignment="1">
      <alignment horizontal="center" vertical="center"/>
    </xf>
    <xf numFmtId="0" fontId="2" fillId="1" borderId="9" xfId="2" applyFill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7" fillId="1" borderId="6" xfId="2" applyFont="1" applyFill="1" applyBorder="1" applyAlignment="1">
      <alignment vertical="center"/>
    </xf>
    <xf numFmtId="0" fontId="28" fillId="0" borderId="8" xfId="2" applyFont="1" applyBorder="1" applyAlignment="1">
      <alignment horizontal="center" vertical="center" textRotation="90"/>
    </xf>
    <xf numFmtId="0" fontId="3" fillId="0" borderId="11" xfId="2" applyFont="1" applyBorder="1" applyAlignment="1">
      <alignment wrapText="1"/>
    </xf>
    <xf numFmtId="0" fontId="0" fillId="0" borderId="9" xfId="0" applyBorder="1" applyAlignment="1">
      <alignment wrapText="1"/>
    </xf>
    <xf numFmtId="0" fontId="3" fillId="0" borderId="11" xfId="2" applyFont="1" applyBorder="1"/>
    <xf numFmtId="0" fontId="21" fillId="0" borderId="11" xfId="2" applyFont="1" applyBorder="1"/>
    <xf numFmtId="0" fontId="22" fillId="0" borderId="9" xfId="0" applyFont="1" applyBorder="1"/>
    <xf numFmtId="0" fontId="33" fillId="0" borderId="11" xfId="1" applyFont="1" applyBorder="1" applyAlignment="1" applyProtection="1">
      <alignment horizontal="left" vertical="center" wrapText="1"/>
      <protection locked="0"/>
    </xf>
    <xf numFmtId="0" fontId="33" fillId="0" borderId="9" xfId="1" applyFont="1" applyBorder="1" applyAlignment="1" applyProtection="1">
      <alignment horizontal="left" vertical="center" wrapText="1"/>
      <protection locked="0"/>
    </xf>
    <xf numFmtId="0" fontId="33" fillId="0" borderId="0" xfId="1" applyFont="1" applyAlignment="1" applyProtection="1">
      <alignment horizontal="center"/>
      <protection locked="0"/>
    </xf>
    <xf numFmtId="0" fontId="29" fillId="0" borderId="1" xfId="1" applyBorder="1" applyAlignment="1" applyProtection="1">
      <alignment horizontal="center" vertical="center"/>
      <protection locked="0"/>
    </xf>
    <xf numFmtId="0" fontId="29" fillId="0" borderId="4" xfId="1" applyBorder="1" applyAlignment="1" applyProtection="1">
      <alignment horizontal="center" vertical="center"/>
      <protection locked="0"/>
    </xf>
    <xf numFmtId="0" fontId="29" fillId="0" borderId="6" xfId="1" applyBorder="1" applyAlignment="1" applyProtection="1">
      <alignment horizontal="center" vertical="center"/>
      <protection locked="0"/>
    </xf>
    <xf numFmtId="4" fontId="29" fillId="0" borderId="3" xfId="0" applyNumberFormat="1" applyFont="1" applyBorder="1" applyAlignment="1">
      <alignment horizontal="center" vertical="center"/>
    </xf>
    <xf numFmtId="4" fontId="29" fillId="0" borderId="5" xfId="0" applyNumberFormat="1" applyFont="1" applyBorder="1" applyAlignment="1">
      <alignment horizontal="center" vertical="center"/>
    </xf>
    <xf numFmtId="4" fontId="29" fillId="0" borderId="12" xfId="0" applyNumberFormat="1" applyFont="1" applyBorder="1" applyAlignment="1">
      <alignment horizontal="center" vertical="center"/>
    </xf>
    <xf numFmtId="165" fontId="29" fillId="3" borderId="1" xfId="1" applyNumberFormat="1" applyFill="1" applyBorder="1" applyAlignment="1" applyProtection="1">
      <alignment horizontal="center" vertical="center"/>
      <protection locked="0"/>
    </xf>
    <xf numFmtId="165" fontId="29" fillId="3" borderId="6" xfId="1" applyNumberFormat="1" applyFill="1" applyBorder="1" applyAlignment="1" applyProtection="1">
      <alignment horizontal="center" vertical="center"/>
      <protection locked="0"/>
    </xf>
    <xf numFmtId="49" fontId="29" fillId="0" borderId="9" xfId="1" applyNumberFormat="1" applyBorder="1" applyAlignment="1" applyProtection="1">
      <alignment horizontal="left" vertical="center" wrapText="1"/>
      <protection locked="0"/>
    </xf>
    <xf numFmtId="49" fontId="29" fillId="0" borderId="10" xfId="1" applyNumberFormat="1" applyBorder="1" applyAlignment="1" applyProtection="1">
      <alignment horizontal="left" vertical="center" wrapText="1"/>
      <protection locked="0"/>
    </xf>
    <xf numFmtId="0" fontId="24" fillId="0" borderId="8" xfId="1" applyFont="1" applyBorder="1" applyAlignment="1" applyProtection="1">
      <alignment vertical="center"/>
      <protection locked="0"/>
    </xf>
    <xf numFmtId="0" fontId="24" fillId="0" borderId="11" xfId="1" applyFont="1" applyBorder="1" applyAlignment="1" applyProtection="1">
      <alignment horizontal="left"/>
      <protection locked="0"/>
    </xf>
    <xf numFmtId="0" fontId="24" fillId="0" borderId="9" xfId="1" applyFont="1" applyBorder="1" applyAlignment="1" applyProtection="1">
      <alignment horizontal="left"/>
      <protection locked="0"/>
    </xf>
    <xf numFmtId="0" fontId="29" fillId="0" borderId="7" xfId="1" applyBorder="1" applyAlignment="1" applyProtection="1">
      <alignment horizontal="center" vertical="center" wrapText="1"/>
      <protection locked="0"/>
    </xf>
    <xf numFmtId="0" fontId="29" fillId="0" borderId="11" xfId="1" applyBorder="1" applyAlignment="1" applyProtection="1">
      <alignment horizontal="left" vertical="center" wrapText="1"/>
      <protection locked="0"/>
    </xf>
    <xf numFmtId="0" fontId="29" fillId="0" borderId="9" xfId="1" applyBorder="1" applyAlignment="1" applyProtection="1">
      <alignment horizontal="left" vertical="center" wrapText="1"/>
      <protection locked="0"/>
    </xf>
    <xf numFmtId="0" fontId="29" fillId="0" borderId="10" xfId="1" applyBorder="1" applyAlignment="1" applyProtection="1">
      <alignment horizontal="left" vertical="center" wrapText="1"/>
      <protection locked="0"/>
    </xf>
    <xf numFmtId="49" fontId="24" fillId="4" borderId="0" xfId="1" applyNumberFormat="1" applyFont="1" applyFill="1" applyAlignment="1" applyProtection="1">
      <alignment horizontal="center" vertical="center" textRotation="90" wrapText="1"/>
      <protection locked="0"/>
    </xf>
    <xf numFmtId="0" fontId="29" fillId="0" borderId="11" xfId="1" applyBorder="1" applyAlignment="1" applyProtection="1">
      <alignment horizontal="left" vertical="center"/>
      <protection locked="0"/>
    </xf>
    <xf numFmtId="0" fontId="29" fillId="0" borderId="9" xfId="1" applyBorder="1" applyAlignment="1" applyProtection="1">
      <alignment horizontal="left" vertical="center"/>
      <protection locked="0"/>
    </xf>
    <xf numFmtId="0" fontId="29" fillId="0" borderId="8" xfId="1" applyBorder="1" applyAlignment="1" applyProtection="1">
      <alignment horizontal="left" vertical="center" wrapText="1"/>
      <protection locked="0"/>
    </xf>
    <xf numFmtId="0" fontId="24" fillId="5" borderId="11" xfId="1" applyFont="1" applyFill="1" applyBorder="1" applyAlignment="1" applyProtection="1">
      <alignment horizontal="center" vertical="center" wrapText="1"/>
      <protection locked="0"/>
    </xf>
    <xf numFmtId="0" fontId="24" fillId="5" borderId="9" xfId="1" applyFont="1" applyFill="1" applyBorder="1" applyAlignment="1" applyProtection="1">
      <alignment horizontal="center" vertical="center" wrapText="1"/>
      <protection locked="0"/>
    </xf>
    <xf numFmtId="0" fontId="24" fillId="5" borderId="10" xfId="1" applyFont="1" applyFill="1" applyBorder="1" applyAlignment="1" applyProtection="1">
      <alignment horizontal="center" vertical="center" wrapText="1"/>
      <protection locked="0"/>
    </xf>
    <xf numFmtId="0" fontId="29" fillId="0" borderId="8" xfId="1" applyBorder="1" applyAlignment="1" applyProtection="1">
      <alignment horizontal="left" vertical="center"/>
      <protection locked="0"/>
    </xf>
    <xf numFmtId="0" fontId="24" fillId="0" borderId="11" xfId="1" applyFont="1" applyBorder="1" applyAlignment="1" applyProtection="1">
      <alignment horizontal="left" vertical="center" wrapText="1"/>
      <protection locked="0"/>
    </xf>
    <xf numFmtId="0" fontId="24" fillId="0" borderId="9" xfId="1" applyFont="1" applyBorder="1" applyAlignment="1" applyProtection="1">
      <alignment horizontal="left" vertical="center" wrapText="1"/>
      <protection locked="0"/>
    </xf>
    <xf numFmtId="0" fontId="24" fillId="0" borderId="10" xfId="1" applyFont="1" applyBorder="1" applyAlignment="1" applyProtection="1">
      <alignment horizontal="left" vertical="center" wrapText="1"/>
      <protection locked="0"/>
    </xf>
    <xf numFmtId="49" fontId="24" fillId="5" borderId="13" xfId="1" applyNumberFormat="1" applyFont="1" applyFill="1" applyBorder="1" applyAlignment="1" applyProtection="1">
      <alignment horizontal="center" vertical="center" textRotation="90" wrapText="1"/>
      <protection locked="0"/>
    </xf>
    <xf numFmtId="49" fontId="24" fillId="5" borderId="14" xfId="1" applyNumberFormat="1" applyFont="1" applyFill="1" applyBorder="1" applyAlignment="1" applyProtection="1">
      <alignment horizontal="center" vertical="center" textRotation="90" wrapText="1"/>
      <protection locked="0"/>
    </xf>
    <xf numFmtId="49" fontId="24" fillId="5" borderId="15" xfId="1" applyNumberFormat="1" applyFont="1" applyFill="1" applyBorder="1" applyAlignment="1" applyProtection="1">
      <alignment horizontal="center" vertical="center" textRotation="90" wrapText="1"/>
      <protection locked="0"/>
    </xf>
    <xf numFmtId="49" fontId="24" fillId="5" borderId="4" xfId="1" applyNumberFormat="1" applyFont="1" applyFill="1" applyBorder="1" applyAlignment="1" applyProtection="1">
      <alignment horizontal="center" vertical="center" textRotation="90" wrapText="1"/>
      <protection locked="0"/>
    </xf>
    <xf numFmtId="10" fontId="29" fillId="3" borderId="13" xfId="1" applyNumberFormat="1" applyFill="1" applyBorder="1" applyAlignment="1" applyProtection="1">
      <alignment horizontal="center" vertical="center"/>
      <protection locked="0"/>
    </xf>
    <xf numFmtId="10" fontId="29" fillId="3" borderId="14" xfId="1" applyNumberFormat="1" applyFill="1" applyBorder="1" applyAlignment="1" applyProtection="1">
      <alignment horizontal="center" vertical="center"/>
      <protection locked="0"/>
    </xf>
    <xf numFmtId="10" fontId="29" fillId="3" borderId="15" xfId="1" applyNumberFormat="1" applyFill="1" applyBorder="1" applyAlignment="1" applyProtection="1">
      <alignment horizontal="center" vertical="center"/>
      <protection locked="0"/>
    </xf>
    <xf numFmtId="3" fontId="3" fillId="0" borderId="0" xfId="5" applyNumberFormat="1" applyFont="1" applyAlignment="1">
      <alignment horizontal="left"/>
    </xf>
    <xf numFmtId="0" fontId="31" fillId="0" borderId="15" xfId="5" applyFont="1" applyBorder="1" applyAlignment="1">
      <alignment horizontal="center" vertical="center"/>
    </xf>
    <xf numFmtId="0" fontId="24" fillId="0" borderId="13" xfId="5" applyFont="1" applyBorder="1" applyAlignment="1">
      <alignment horizontal="center" vertical="center"/>
    </xf>
    <xf numFmtId="0" fontId="24" fillId="0" borderId="14" xfId="5" applyFont="1" applyBorder="1" applyAlignment="1">
      <alignment horizontal="center" vertical="center"/>
    </xf>
    <xf numFmtId="3" fontId="24" fillId="0" borderId="13" xfId="5" applyNumberFormat="1" applyFont="1" applyBorder="1" applyAlignment="1">
      <alignment horizontal="center" vertical="center" wrapText="1"/>
    </xf>
    <xf numFmtId="3" fontId="24" fillId="0" borderId="14" xfId="5" applyNumberFormat="1" applyFont="1" applyBorder="1" applyAlignment="1">
      <alignment horizontal="center" vertical="center" wrapText="1"/>
    </xf>
    <xf numFmtId="3" fontId="24" fillId="0" borderId="15" xfId="5" applyNumberFormat="1" applyFont="1" applyBorder="1" applyAlignment="1">
      <alignment horizontal="center" vertical="center" wrapText="1"/>
    </xf>
    <xf numFmtId="3" fontId="24" fillId="0" borderId="13" xfId="5" applyNumberFormat="1" applyFont="1" applyBorder="1" applyAlignment="1">
      <alignment horizontal="center" vertical="center"/>
    </xf>
    <xf numFmtId="3" fontId="24" fillId="0" borderId="14" xfId="5" applyNumberFormat="1" applyFont="1" applyBorder="1" applyAlignment="1">
      <alignment horizontal="center" vertical="center"/>
    </xf>
    <xf numFmtId="0" fontId="29" fillId="0" borderId="11" xfId="5" applyFont="1" applyBorder="1" applyAlignment="1">
      <alignment horizontal="center" wrapText="1"/>
    </xf>
    <xf numFmtId="0" fontId="29" fillId="0" borderId="9" xfId="5" applyFont="1" applyBorder="1" applyAlignment="1">
      <alignment horizontal="center" wrapText="1"/>
    </xf>
    <xf numFmtId="0" fontId="29" fillId="0" borderId="10" xfId="5" applyFont="1" applyBorder="1" applyAlignment="1">
      <alignment horizontal="center" wrapText="1"/>
    </xf>
    <xf numFmtId="0" fontId="24" fillId="0" borderId="8" xfId="5" applyFont="1" applyBorder="1" applyAlignment="1">
      <alignment horizontal="center"/>
    </xf>
    <xf numFmtId="0" fontId="22" fillId="0" borderId="1" xfId="5" applyFont="1" applyBorder="1" applyAlignment="1">
      <alignment horizontal="center" vertical="center" textRotation="90" wrapText="1"/>
    </xf>
    <xf numFmtId="0" fontId="22" fillId="0" borderId="4" xfId="0" applyFont="1" applyBorder="1" applyAlignment="1">
      <alignment horizontal="center" vertical="center" textRotation="90" wrapText="1"/>
    </xf>
    <xf numFmtId="0" fontId="22" fillId="0" borderId="6" xfId="0" applyFont="1" applyBorder="1" applyAlignment="1">
      <alignment horizontal="center" vertical="center" textRotation="90" wrapText="1"/>
    </xf>
    <xf numFmtId="0" fontId="22" fillId="0" borderId="13" xfId="5" applyFont="1" applyBorder="1" applyAlignment="1">
      <alignment horizontal="center" vertical="center" textRotation="90" wrapText="1"/>
    </xf>
    <xf numFmtId="0" fontId="22" fillId="0" borderId="14" xfId="5" applyFont="1" applyBorder="1" applyAlignment="1">
      <alignment horizontal="center" vertical="center" textRotation="90" wrapText="1"/>
    </xf>
    <xf numFmtId="0" fontId="22" fillId="0" borderId="15" xfId="5" applyFont="1" applyBorder="1" applyAlignment="1">
      <alignment horizontal="center" vertical="center" textRotation="90" wrapText="1"/>
    </xf>
    <xf numFmtId="3" fontId="29" fillId="0" borderId="13" xfId="5" applyNumberFormat="1" applyFont="1" applyBorder="1" applyAlignment="1">
      <alignment horizontal="center" vertical="center" wrapText="1"/>
    </xf>
    <xf numFmtId="3" fontId="29" fillId="0" borderId="14" xfId="5" applyNumberFormat="1" applyFont="1" applyBorder="1" applyAlignment="1">
      <alignment horizontal="center" vertical="center" wrapText="1"/>
    </xf>
    <xf numFmtId="0" fontId="22" fillId="0" borderId="13" xfId="5" applyFont="1" applyBorder="1" applyAlignment="1">
      <alignment horizontal="center" vertical="center" wrapText="1"/>
    </xf>
    <xf numFmtId="0" fontId="22" fillId="0" borderId="14" xfId="5" applyFont="1" applyBorder="1" applyAlignment="1">
      <alignment horizontal="center" vertical="center" wrapText="1"/>
    </xf>
    <xf numFmtId="0" fontId="22" fillId="0" borderId="15" xfId="5" applyFont="1" applyBorder="1" applyAlignment="1">
      <alignment horizontal="center" vertical="center" wrapText="1"/>
    </xf>
    <xf numFmtId="0" fontId="22" fillId="0" borderId="13" xfId="5" applyFont="1" applyBorder="1" applyAlignment="1">
      <alignment horizontal="center" vertical="center"/>
    </xf>
    <xf numFmtId="0" fontId="22" fillId="0" borderId="14" xfId="5" applyFont="1" applyBorder="1" applyAlignment="1">
      <alignment horizontal="center" vertical="center"/>
    </xf>
    <xf numFmtId="0" fontId="7" fillId="1" borderId="11" xfId="5" applyFont="1" applyFill="1" applyBorder="1" applyAlignment="1">
      <alignment vertical="center"/>
    </xf>
    <xf numFmtId="0" fontId="7" fillId="1" borderId="9" xfId="5" applyFont="1" applyFill="1" applyBorder="1" applyAlignment="1">
      <alignment vertical="center"/>
    </xf>
    <xf numFmtId="0" fontId="7" fillId="1" borderId="10" xfId="5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49" fontId="16" fillId="0" borderId="4" xfId="0" applyNumberFormat="1" applyFont="1" applyBorder="1" applyAlignment="1">
      <alignment horizontal="justify" wrapText="1" shrinkToFit="1"/>
    </xf>
    <xf numFmtId="49" fontId="16" fillId="0" borderId="0" xfId="0" applyNumberFormat="1" applyFont="1" applyAlignment="1">
      <alignment horizontal="justify" wrapText="1" shrinkToFit="1"/>
    </xf>
    <xf numFmtId="49" fontId="16" fillId="0" borderId="5" xfId="0" applyNumberFormat="1" applyFont="1" applyBorder="1" applyAlignment="1">
      <alignment horizontal="justify" wrapText="1" shrinkToFit="1"/>
    </xf>
    <xf numFmtId="0" fontId="10" fillId="0" borderId="13" xfId="0" applyFont="1" applyBorder="1" applyAlignment="1">
      <alignment horizontal="center" vertical="center" textRotation="90" wrapText="1" shrinkToFit="1"/>
    </xf>
    <xf numFmtId="0" fontId="10" fillId="0" borderId="14" xfId="0" applyFont="1" applyBorder="1" applyAlignment="1">
      <alignment horizontal="center" vertical="center" textRotation="90" wrapText="1" shrinkToFit="1"/>
    </xf>
    <xf numFmtId="0" fontId="10" fillId="0" borderId="15" xfId="0" applyFont="1" applyBorder="1" applyAlignment="1">
      <alignment horizontal="center" vertical="center" textRotation="90" wrapText="1" shrinkToFit="1"/>
    </xf>
    <xf numFmtId="0" fontId="9" fillId="0" borderId="7" xfId="0" applyFont="1" applyBorder="1" applyAlignment="1">
      <alignment horizontal="center" vertical="top"/>
    </xf>
    <xf numFmtId="0" fontId="9" fillId="0" borderId="7" xfId="0" applyFont="1" applyBorder="1" applyAlignment="1">
      <alignment vertical="top"/>
    </xf>
    <xf numFmtId="0" fontId="11" fillId="0" borderId="8" xfId="0" applyFont="1" applyBorder="1"/>
    <xf numFmtId="0" fontId="2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justify" wrapText="1" shrinkToFit="1"/>
    </xf>
    <xf numFmtId="0" fontId="1" fillId="0" borderId="5" xfId="0" applyFont="1" applyBorder="1" applyAlignment="1">
      <alignment horizontal="justify" wrapText="1" shrinkToFit="1"/>
    </xf>
    <xf numFmtId="0" fontId="1" fillId="0" borderId="4" xfId="0" applyFont="1" applyBorder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5" xfId="0" applyFont="1" applyBorder="1" applyAlignment="1">
      <alignment horizontal="justify" wrapText="1"/>
    </xf>
    <xf numFmtId="0" fontId="16" fillId="0" borderId="4" xfId="0" quotePrefix="1" applyFont="1" applyBorder="1" applyAlignment="1">
      <alignment horizontal="justify" wrapText="1"/>
    </xf>
    <xf numFmtId="0" fontId="0" fillId="0" borderId="0" xfId="0" applyAlignment="1">
      <alignment horizontal="justify" wrapText="1"/>
    </xf>
    <xf numFmtId="0" fontId="0" fillId="0" borderId="5" xfId="0" applyBorder="1" applyAlignment="1">
      <alignment horizontal="justify" wrapText="1"/>
    </xf>
    <xf numFmtId="0" fontId="0" fillId="0" borderId="4" xfId="0" applyBorder="1" applyAlignment="1">
      <alignment horizontal="justify" wrapText="1"/>
    </xf>
    <xf numFmtId="49" fontId="29" fillId="0" borderId="9" xfId="1" applyNumberFormat="1" applyBorder="1" applyAlignment="1" applyProtection="1">
      <alignment horizontal="left" wrapText="1"/>
      <protection locked="0"/>
    </xf>
    <xf numFmtId="49" fontId="29" fillId="0" borderId="10" xfId="1" applyNumberFormat="1" applyBorder="1" applyAlignment="1" applyProtection="1">
      <alignment horizontal="left" wrapText="1"/>
      <protection locked="0"/>
    </xf>
    <xf numFmtId="0" fontId="29" fillId="0" borderId="11" xfId="1" applyBorder="1" applyAlignment="1" applyProtection="1">
      <alignment horizontal="left" wrapText="1"/>
      <protection locked="0"/>
    </xf>
    <xf numFmtId="0" fontId="29" fillId="0" borderId="9" xfId="1" applyBorder="1" applyAlignment="1" applyProtection="1">
      <alignment horizontal="left" wrapText="1"/>
      <protection locked="0"/>
    </xf>
    <xf numFmtId="0" fontId="29" fillId="0" borderId="10" xfId="1" applyBorder="1" applyAlignment="1" applyProtection="1">
      <alignment horizontal="left" wrapText="1"/>
      <protection locked="0"/>
    </xf>
    <xf numFmtId="10" fontId="29" fillId="3" borderId="1" xfId="1" applyNumberFormat="1" applyFill="1" applyBorder="1" applyAlignment="1" applyProtection="1">
      <alignment horizontal="center" vertical="center"/>
      <protection locked="0"/>
    </xf>
    <xf numFmtId="10" fontId="29" fillId="3" borderId="4" xfId="1" applyNumberFormat="1" applyFill="1" applyBorder="1" applyAlignment="1" applyProtection="1">
      <alignment horizontal="center" vertical="center"/>
      <protection locked="0"/>
    </xf>
    <xf numFmtId="10" fontId="29" fillId="3" borderId="6" xfId="1" applyNumberFormat="1" applyFill="1" applyBorder="1" applyAlignment="1" applyProtection="1">
      <alignment horizontal="center" vertical="center"/>
      <protection locked="0"/>
    </xf>
    <xf numFmtId="0" fontId="29" fillId="0" borderId="1" xfId="1" applyBorder="1" applyAlignment="1" applyProtection="1">
      <alignment horizontal="right" vertical="center"/>
      <protection locked="0"/>
    </xf>
    <xf numFmtId="0" fontId="29" fillId="0" borderId="4" xfId="1" applyBorder="1" applyAlignment="1" applyProtection="1">
      <alignment horizontal="right" vertical="center"/>
      <protection locked="0"/>
    </xf>
    <xf numFmtId="0" fontId="29" fillId="0" borderId="6" xfId="1" applyBorder="1" applyAlignment="1" applyProtection="1">
      <alignment horizontal="right" vertical="center"/>
      <protection locked="0"/>
    </xf>
    <xf numFmtId="0" fontId="24" fillId="4" borderId="11" xfId="1" applyFont="1" applyFill="1" applyBorder="1" applyAlignment="1" applyProtection="1">
      <alignment horizontal="center" vertical="center" wrapText="1"/>
      <protection locked="0"/>
    </xf>
    <xf numFmtId="0" fontId="24" fillId="4" borderId="9" xfId="1" applyFont="1" applyFill="1" applyBorder="1" applyAlignment="1" applyProtection="1">
      <alignment horizontal="center" vertical="center" wrapText="1"/>
      <protection locked="0"/>
    </xf>
    <xf numFmtId="0" fontId="24" fillId="4" borderId="10" xfId="1" applyFont="1" applyFill="1" applyBorder="1" applyAlignment="1" applyProtection="1">
      <alignment horizontal="center" vertical="center" wrapText="1"/>
      <protection locked="0"/>
    </xf>
    <xf numFmtId="0" fontId="24" fillId="0" borderId="11" xfId="1" applyFont="1" applyBorder="1" applyProtection="1">
      <protection locked="0"/>
    </xf>
    <xf numFmtId="0" fontId="24" fillId="0" borderId="9" xfId="1" applyFont="1" applyBorder="1" applyProtection="1">
      <protection locked="0"/>
    </xf>
    <xf numFmtId="49" fontId="24" fillId="4" borderId="8" xfId="1" applyNumberFormat="1" applyFont="1" applyFill="1" applyBorder="1" applyAlignment="1" applyProtection="1">
      <alignment horizontal="center" vertical="center" textRotation="90" wrapText="1"/>
      <protection locked="0"/>
    </xf>
    <xf numFmtId="165" fontId="29" fillId="3" borderId="13" xfId="1" applyNumberFormat="1" applyFill="1" applyBorder="1" applyAlignment="1" applyProtection="1">
      <alignment horizontal="center" vertical="center"/>
      <protection locked="0"/>
    </xf>
    <xf numFmtId="165" fontId="29" fillId="3" borderId="15" xfId="1" applyNumberFormat="1" applyFill="1" applyBorder="1" applyAlignment="1" applyProtection="1">
      <alignment horizontal="center" vertical="center"/>
      <protection locked="0"/>
    </xf>
    <xf numFmtId="0" fontId="29" fillId="0" borderId="7" xfId="1" applyBorder="1" applyAlignment="1" applyProtection="1">
      <alignment vertical="top" wrapText="1"/>
      <protection locked="0"/>
    </xf>
    <xf numFmtId="0" fontId="7" fillId="1" borderId="11" xfId="4" applyFont="1" applyFill="1" applyBorder="1" applyAlignment="1" applyProtection="1">
      <alignment vertical="center"/>
      <protection locked="0"/>
    </xf>
    <xf numFmtId="0" fontId="7" fillId="1" borderId="9" xfId="4" applyFont="1" applyFill="1" applyBorder="1" applyAlignment="1" applyProtection="1">
      <alignment vertical="center"/>
      <protection locked="0"/>
    </xf>
    <xf numFmtId="0" fontId="7" fillId="1" borderId="10" xfId="4" applyFont="1" applyFill="1" applyBorder="1" applyAlignment="1" applyProtection="1">
      <alignment vertical="center"/>
      <protection locked="0"/>
    </xf>
    <xf numFmtId="49" fontId="24" fillId="4" borderId="13" xfId="1" applyNumberFormat="1" applyFont="1" applyFill="1" applyBorder="1" applyAlignment="1" applyProtection="1">
      <alignment horizontal="center" vertical="center" textRotation="90" wrapText="1"/>
      <protection locked="0"/>
    </xf>
    <xf numFmtId="49" fontId="24" fillId="4" borderId="14" xfId="1" applyNumberFormat="1" applyFont="1" applyFill="1" applyBorder="1" applyAlignment="1" applyProtection="1">
      <alignment horizontal="center" vertical="center" textRotation="90" wrapText="1"/>
      <protection locked="0"/>
    </xf>
    <xf numFmtId="49" fontId="24" fillId="4" borderId="4" xfId="1" applyNumberFormat="1" applyFont="1" applyFill="1" applyBorder="1" applyAlignment="1" applyProtection="1">
      <alignment horizontal="center" vertical="center" textRotation="90" wrapText="1"/>
      <protection locked="0"/>
    </xf>
    <xf numFmtId="49" fontId="24" fillId="4" borderId="15" xfId="1" applyNumberFormat="1" applyFont="1" applyFill="1" applyBorder="1" applyAlignment="1" applyProtection="1">
      <alignment horizontal="center" vertical="center" textRotation="90" wrapText="1"/>
      <protection locked="0"/>
    </xf>
    <xf numFmtId="4" fontId="29" fillId="0" borderId="3" xfId="1" applyNumberFormat="1" applyBorder="1" applyAlignment="1">
      <alignment horizontal="center" vertical="center"/>
    </xf>
    <xf numFmtId="4" fontId="29" fillId="0" borderId="12" xfId="1" applyNumberFormat="1" applyBorder="1" applyAlignment="1">
      <alignment horizontal="center" vertical="center"/>
    </xf>
    <xf numFmtId="0" fontId="7" fillId="1" borderId="8" xfId="5" applyFont="1" applyFill="1" applyBorder="1" applyAlignment="1">
      <alignment vertical="center"/>
    </xf>
    <xf numFmtId="0" fontId="0" fillId="0" borderId="8" xfId="0" applyBorder="1"/>
    <xf numFmtId="0" fontId="29" fillId="0" borderId="0" xfId="0" applyFont="1" applyAlignment="1">
      <alignment horizontal="left" vertical="top" wrapText="1"/>
    </xf>
    <xf numFmtId="0" fontId="29" fillId="0" borderId="7" xfId="0" applyFont="1" applyBorder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30" fillId="0" borderId="7" xfId="0" applyFont="1" applyBorder="1" applyAlignment="1">
      <alignment horizontal="left" vertical="top" wrapText="1"/>
    </xf>
    <xf numFmtId="0" fontId="31" fillId="0" borderId="6" xfId="5" applyFont="1" applyBorder="1" applyAlignment="1">
      <alignment horizontal="center" vertical="center"/>
    </xf>
    <xf numFmtId="0" fontId="31" fillId="0" borderId="12" xfId="5" applyFont="1" applyBorder="1" applyAlignment="1">
      <alignment horizontal="center" vertical="center"/>
    </xf>
    <xf numFmtId="0" fontId="24" fillId="0" borderId="1" xfId="5" applyFont="1" applyBorder="1" applyAlignment="1">
      <alignment horizontal="center" vertical="center"/>
    </xf>
    <xf numFmtId="0" fontId="24" fillId="0" borderId="3" xfId="5" applyFont="1" applyBorder="1" applyAlignment="1">
      <alignment horizontal="center" vertical="center"/>
    </xf>
    <xf numFmtId="0" fontId="24" fillId="0" borderId="4" xfId="5" applyFont="1" applyBorder="1" applyAlignment="1">
      <alignment horizontal="center" vertical="center"/>
    </xf>
    <xf numFmtId="0" fontId="24" fillId="0" borderId="5" xfId="5" applyFont="1" applyBorder="1" applyAlignment="1">
      <alignment horizontal="center" vertical="center"/>
    </xf>
    <xf numFmtId="0" fontId="13" fillId="0" borderId="13" xfId="0" applyFont="1" applyBorder="1" applyAlignment="1">
      <alignment horizontal="center" textRotation="90"/>
    </xf>
    <xf numFmtId="0" fontId="13" fillId="0" borderId="14" xfId="0" applyFont="1" applyBorder="1" applyAlignment="1">
      <alignment horizontal="center" textRotation="90"/>
    </xf>
    <xf numFmtId="0" fontId="14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4" fillId="0" borderId="0" xfId="0" applyFont="1" applyAlignment="1">
      <alignment horizontal="left"/>
    </xf>
    <xf numFmtId="0" fontId="16" fillId="0" borderId="0" xfId="0" applyFont="1"/>
    <xf numFmtId="0" fontId="13" fillId="0" borderId="15" xfId="0" applyFont="1" applyBorder="1" applyAlignment="1">
      <alignment horizontal="center" textRotation="90"/>
    </xf>
    <xf numFmtId="0" fontId="13" fillId="0" borderId="13" xfId="0" applyFont="1" applyBorder="1" applyAlignment="1">
      <alignment horizontal="left" textRotation="90"/>
    </xf>
    <xf numFmtId="0" fontId="13" fillId="0" borderId="14" xfId="0" applyFont="1" applyBorder="1" applyAlignment="1">
      <alignment horizontal="left" textRotation="90"/>
    </xf>
    <xf numFmtId="0" fontId="13" fillId="0" borderId="15" xfId="0" applyFont="1" applyBorder="1" applyAlignment="1">
      <alignment horizontal="left" textRotation="90"/>
    </xf>
    <xf numFmtId="0" fontId="18" fillId="0" borderId="14" xfId="0" applyFont="1" applyBorder="1" applyAlignment="1">
      <alignment horizontal="center" textRotation="90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49" fontId="13" fillId="0" borderId="13" xfId="0" applyNumberFormat="1" applyFont="1" applyBorder="1" applyAlignment="1">
      <alignment horizontal="center" textRotation="90"/>
    </xf>
    <xf numFmtId="0" fontId="18" fillId="0" borderId="14" xfId="0" applyFont="1" applyBorder="1"/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0" fillId="0" borderId="11" xfId="0" applyFont="1" applyBorder="1" applyAlignment="1">
      <alignment horizontal="center" vertical="center"/>
    </xf>
    <xf numFmtId="0" fontId="13" fillId="1" borderId="11" xfId="0" applyFont="1" applyFill="1" applyBorder="1" applyAlignment="1">
      <alignment horizontal="center" vertical="center"/>
    </xf>
    <xf numFmtId="0" fontId="13" fillId="1" borderId="9" xfId="0" applyFont="1" applyFill="1" applyBorder="1" applyAlignment="1">
      <alignment horizontal="center" vertical="center"/>
    </xf>
    <xf numFmtId="0" fontId="13" fillId="1" borderId="10" xfId="0" applyFont="1" applyFill="1" applyBorder="1" applyAlignment="1">
      <alignment horizontal="center" vertical="center"/>
    </xf>
    <xf numFmtId="0" fontId="10" fillId="1" borderId="11" xfId="0" applyFont="1" applyFill="1" applyBorder="1" applyAlignment="1">
      <alignment horizontal="center" vertical="center"/>
    </xf>
    <xf numFmtId="0" fontId="16" fillId="1" borderId="9" xfId="0" applyFont="1" applyFill="1" applyBorder="1" applyAlignment="1">
      <alignment horizontal="center" vertical="center"/>
    </xf>
    <xf numFmtId="0" fontId="10" fillId="1" borderId="9" xfId="0" applyFont="1" applyFill="1" applyBorder="1" applyAlignment="1">
      <alignment horizontal="center" vertical="center"/>
    </xf>
    <xf numFmtId="0" fontId="16" fillId="1" borderId="10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6" xfId="0" applyFont="1" applyBorder="1" applyAlignment="1">
      <alignment vertical="top"/>
    </xf>
    <xf numFmtId="0" fontId="0" fillId="0" borderId="7" xfId="0" applyBorder="1" applyAlignment="1">
      <alignment vertical="top"/>
    </xf>
    <xf numFmtId="0" fontId="16" fillId="0" borderId="7" xfId="0" applyFont="1" applyBorder="1"/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7" fillId="1" borderId="11" xfId="3" applyFont="1" applyFill="1" applyBorder="1" applyAlignment="1">
      <alignment horizontal="left" vertical="center"/>
    </xf>
    <xf numFmtId="0" fontId="7" fillId="1" borderId="9" xfId="3" applyFont="1" applyFill="1" applyBorder="1" applyAlignment="1">
      <alignment horizontal="left" vertical="center"/>
    </xf>
    <xf numFmtId="0" fontId="7" fillId="1" borderId="10" xfId="3" applyFont="1" applyFill="1" applyBorder="1" applyAlignment="1">
      <alignment horizontal="left" vertical="center"/>
    </xf>
    <xf numFmtId="0" fontId="34" fillId="0" borderId="11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49" fontId="16" fillId="0" borderId="4" xfId="0" applyNumberFormat="1" applyFont="1" applyBorder="1" applyAlignment="1">
      <alignment horizontal="left" wrapText="1" shrinkToFit="1"/>
    </xf>
    <xf numFmtId="49" fontId="16" fillId="0" borderId="0" xfId="0" applyNumberFormat="1" applyFont="1" applyAlignment="1">
      <alignment horizontal="left" wrapText="1" shrinkToFit="1"/>
    </xf>
    <xf numFmtId="49" fontId="16" fillId="0" borderId="5" xfId="0" applyNumberFormat="1" applyFont="1" applyBorder="1" applyAlignment="1">
      <alignment horizontal="left" wrapText="1" shrinkToFit="1"/>
    </xf>
    <xf numFmtId="0" fontId="9" fillId="0" borderId="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11" fillId="0" borderId="1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</cellXfs>
  <cellStyles count="7">
    <cellStyle name="Normale" xfId="0" builtinId="0"/>
    <cellStyle name="Normale 2" xfId="1" xr:uid="{D2786532-8127-422A-840F-D312B82186A7}"/>
    <cellStyle name="Normale_QTESN1OR" xfId="2" xr:uid="{714FD1D1-3B00-4394-8445-F7FFFD08A24A}"/>
    <cellStyle name="Normale_QTESN4OR" xfId="3" xr:uid="{608DA11F-5BC9-4993-BC50-CF199B0D587E}"/>
    <cellStyle name="Normale_QTESN4OR 2 2" xfId="4" xr:uid="{3315B937-CE25-4EB2-A622-0ED493379851}"/>
    <cellStyle name="Normale_QTESN6OR" xfId="5" xr:uid="{D8E4912E-0397-4D17-AEF5-3E40A54605D9}"/>
    <cellStyle name="Valuta [0]" xfId="6" builtin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4</xdr:row>
      <xdr:rowOff>15240</xdr:rowOff>
    </xdr:from>
    <xdr:to>
      <xdr:col>3</xdr:col>
      <xdr:colOff>0</xdr:colOff>
      <xdr:row>14</xdr:row>
      <xdr:rowOff>7620</xdr:rowOff>
    </xdr:to>
    <xdr:sp macro="" textlink="">
      <xdr:nvSpPr>
        <xdr:cNvPr id="1467" name="Line 1">
          <a:extLst>
            <a:ext uri="{FF2B5EF4-FFF2-40B4-BE49-F238E27FC236}">
              <a16:creationId xmlns:a16="http://schemas.microsoft.com/office/drawing/2014/main" id="{C0D1B711-28BA-F582-2A2C-438D38DEA469}"/>
            </a:ext>
          </a:extLst>
        </xdr:cNvPr>
        <xdr:cNvSpPr>
          <a:spLocks noChangeShapeType="1"/>
        </xdr:cNvSpPr>
      </xdr:nvSpPr>
      <xdr:spPr bwMode="auto">
        <a:xfrm flipH="1">
          <a:off x="7620" y="411480"/>
          <a:ext cx="2255520" cy="1485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133350</xdr:colOff>
      <xdr:row>5</xdr:row>
      <xdr:rowOff>76200</xdr:rowOff>
    </xdr:from>
    <xdr:to>
      <xdr:col>0</xdr:col>
      <xdr:colOff>895350</xdr:colOff>
      <xdr:row>10</xdr:row>
      <xdr:rowOff>66675</xdr:rowOff>
    </xdr:to>
    <xdr:sp macro="" textlink="">
      <xdr:nvSpPr>
        <xdr:cNvPr id="1026" name="Testo 3">
          <a:extLst>
            <a:ext uri="{FF2B5EF4-FFF2-40B4-BE49-F238E27FC236}">
              <a16:creationId xmlns:a16="http://schemas.microsoft.com/office/drawing/2014/main" id="{3633C68C-3634-73A5-18A2-B965C7951BA8}"/>
            </a:ext>
          </a:extLst>
        </xdr:cNvPr>
        <xdr:cNvSpPr txBox="1">
          <a:spLocks noChangeArrowheads="1"/>
        </xdr:cNvSpPr>
      </xdr:nvSpPr>
      <xdr:spPr bwMode="auto">
        <a:xfrm>
          <a:off x="133350" y="523875"/>
          <a:ext cx="514350" cy="7239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64008" tIns="59436" rIns="64008" bIns="59436" anchor="ctr" upright="1"/>
        <a:lstStyle/>
        <a:p>
          <a:pPr algn="ctr" rtl="0">
            <a:defRPr sz="1000"/>
          </a:pPr>
          <a:r>
            <a:rPr lang="it-IT" sz="3200" b="1" i="0" u="none" strike="noStrike" baseline="0">
              <a:solidFill>
                <a:srgbClr val="000000"/>
              </a:solidFill>
              <a:latin typeface="Arial"/>
              <a:cs typeface="Arial"/>
            </a:rPr>
            <a:t>A</a:t>
          </a:r>
        </a:p>
      </xdr:txBody>
    </xdr:sp>
    <xdr:clientData/>
  </xdr:twoCellAnchor>
  <xdr:twoCellAnchor>
    <xdr:from>
      <xdr:col>1</xdr:col>
      <xdr:colOff>659130</xdr:colOff>
      <xdr:row>9</xdr:row>
      <xdr:rowOff>114300</xdr:rowOff>
    </xdr:from>
    <xdr:to>
      <xdr:col>2</xdr:col>
      <xdr:colOff>611505</xdr:colOff>
      <xdr:row>13</xdr:row>
      <xdr:rowOff>209550</xdr:rowOff>
    </xdr:to>
    <xdr:sp macro="" textlink="">
      <xdr:nvSpPr>
        <xdr:cNvPr id="1028" name="Testo 7">
          <a:extLst>
            <a:ext uri="{FF2B5EF4-FFF2-40B4-BE49-F238E27FC236}">
              <a16:creationId xmlns:a16="http://schemas.microsoft.com/office/drawing/2014/main" id="{2AC20F2E-F3E8-7BCD-486B-95A7EC12D774}"/>
            </a:ext>
          </a:extLst>
        </xdr:cNvPr>
        <xdr:cNvSpPr txBox="1">
          <a:spLocks noChangeArrowheads="1"/>
        </xdr:cNvSpPr>
      </xdr:nvSpPr>
      <xdr:spPr bwMode="auto">
        <a:xfrm>
          <a:off x="1295400" y="1133475"/>
          <a:ext cx="800100" cy="704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64008" tIns="59436" rIns="64008" bIns="59436" anchor="ctr" upright="1"/>
        <a:lstStyle/>
        <a:p>
          <a:pPr algn="ctr" rtl="0">
            <a:defRPr sz="1000"/>
          </a:pPr>
          <a:r>
            <a:rPr lang="it-IT" sz="3200" b="1" i="0" u="none" strike="noStrike" baseline="0">
              <a:solidFill>
                <a:srgbClr val="000000"/>
              </a:solidFill>
              <a:latin typeface="Arial"/>
              <a:cs typeface="Arial"/>
            </a:rPr>
            <a:t>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8634" name="Line 1">
          <a:extLst>
            <a:ext uri="{FF2B5EF4-FFF2-40B4-BE49-F238E27FC236}">
              <a16:creationId xmlns:a16="http://schemas.microsoft.com/office/drawing/2014/main" id="{5BCA16C6-A9B6-4E32-3924-610EC6492A42}"/>
            </a:ext>
          </a:extLst>
        </xdr:cNvPr>
        <xdr:cNvSpPr>
          <a:spLocks noChangeShapeType="1"/>
        </xdr:cNvSpPr>
      </xdr:nvSpPr>
      <xdr:spPr bwMode="auto">
        <a:xfrm flipH="1">
          <a:off x="342900" y="0"/>
          <a:ext cx="22555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133350</xdr:colOff>
      <xdr:row>0</xdr:row>
      <xdr:rowOff>0</xdr:rowOff>
    </xdr:from>
    <xdr:to>
      <xdr:col>2</xdr:col>
      <xdr:colOff>114</xdr:colOff>
      <xdr:row>0</xdr:row>
      <xdr:rowOff>0</xdr:rowOff>
    </xdr:to>
    <xdr:sp macro="" textlink="">
      <xdr:nvSpPr>
        <xdr:cNvPr id="8194" name="Testo 3">
          <a:extLst>
            <a:ext uri="{FF2B5EF4-FFF2-40B4-BE49-F238E27FC236}">
              <a16:creationId xmlns:a16="http://schemas.microsoft.com/office/drawing/2014/main" id="{CA19CDB6-A6CF-D00D-C24E-6E81E67B6D3A}"/>
            </a:ext>
          </a:extLst>
        </xdr:cNvPr>
        <xdr:cNvSpPr txBox="1">
          <a:spLocks noChangeArrowheads="1"/>
        </xdr:cNvSpPr>
      </xdr:nvSpPr>
      <xdr:spPr bwMode="auto">
        <a:xfrm>
          <a:off x="457200" y="0"/>
          <a:ext cx="5143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64008" tIns="59436" rIns="64008" bIns="59436" anchor="ctr" upright="1"/>
        <a:lstStyle/>
        <a:p>
          <a:pPr algn="ctr" rtl="0">
            <a:defRPr sz="1000"/>
          </a:pPr>
          <a:r>
            <a:rPr lang="it-IT" sz="3200" b="1" i="0" u="none" strike="noStrike" baseline="0">
              <a:solidFill>
                <a:srgbClr val="000000"/>
              </a:solidFill>
              <a:latin typeface="Arial"/>
              <a:cs typeface="Arial"/>
            </a:rPr>
            <a:t>A</a:t>
          </a:r>
        </a:p>
      </xdr:txBody>
    </xdr:sp>
    <xdr:clientData/>
  </xdr:twoCellAnchor>
  <xdr:twoCellAnchor>
    <xdr:from>
      <xdr:col>2</xdr:col>
      <xdr:colOff>659130</xdr:colOff>
      <xdr:row>0</xdr:row>
      <xdr:rowOff>0</xdr:rowOff>
    </xdr:from>
    <xdr:to>
      <xdr:col>3</xdr:col>
      <xdr:colOff>611505</xdr:colOff>
      <xdr:row>0</xdr:row>
      <xdr:rowOff>0</xdr:rowOff>
    </xdr:to>
    <xdr:sp macro="" textlink="">
      <xdr:nvSpPr>
        <xdr:cNvPr id="8195" name="Testo 7">
          <a:extLst>
            <a:ext uri="{FF2B5EF4-FFF2-40B4-BE49-F238E27FC236}">
              <a16:creationId xmlns:a16="http://schemas.microsoft.com/office/drawing/2014/main" id="{177448C6-4A78-8026-6E8C-744EBE26914A}"/>
            </a:ext>
          </a:extLst>
        </xdr:cNvPr>
        <xdr:cNvSpPr txBox="1">
          <a:spLocks noChangeArrowheads="1"/>
        </xdr:cNvSpPr>
      </xdr:nvSpPr>
      <xdr:spPr bwMode="auto">
        <a:xfrm>
          <a:off x="1619250" y="0"/>
          <a:ext cx="8001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64008" tIns="59436" rIns="64008" bIns="59436" anchor="ctr" upright="1"/>
        <a:lstStyle/>
        <a:p>
          <a:pPr algn="ctr" rtl="0">
            <a:defRPr sz="1000"/>
          </a:pPr>
          <a:r>
            <a:rPr lang="it-IT" sz="3200" b="1" i="0" u="none" strike="noStrike" baseline="0">
              <a:solidFill>
                <a:srgbClr val="000000"/>
              </a:solidFill>
              <a:latin typeface="Arial"/>
              <a:cs typeface="Arial"/>
            </a:rPr>
            <a:t>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9585F-5B3A-45C9-8F03-251A525DF0EF}">
  <sheetPr codeName="Foglio1"/>
  <dimension ref="A1:U52"/>
  <sheetViews>
    <sheetView showGridLines="0" view="pageBreakPreview" zoomScaleNormal="115" zoomScaleSheetLayoutView="100" workbookViewId="0">
      <selection activeCell="X48" sqref="X48"/>
    </sheetView>
  </sheetViews>
  <sheetFormatPr defaultColWidth="9.109375" defaultRowHeight="12.6" x14ac:dyDescent="0.25"/>
  <cols>
    <col min="1" max="1" width="9.6640625" style="4" customWidth="1"/>
    <col min="2" max="2" width="12.6640625" style="4" customWidth="1"/>
    <col min="3" max="3" width="10.6640625" style="4" customWidth="1"/>
    <col min="4" max="4" width="5.5546875" style="4" customWidth="1"/>
    <col min="5" max="15" width="3.44140625" style="4" customWidth="1"/>
    <col min="16" max="16" width="3.6640625" style="4" customWidth="1"/>
    <col min="17" max="18" width="3.44140625" style="4" customWidth="1"/>
    <col min="19" max="19" width="4.44140625" style="4" customWidth="1"/>
    <col min="20" max="21" width="3.44140625" style="4" customWidth="1"/>
    <col min="22" max="16384" width="9.109375" style="4"/>
  </cols>
  <sheetData>
    <row r="1" spans="1:21" ht="3.9" customHeight="1" x14ac:dyDescent="0.25">
      <c r="A1" s="276" t="s">
        <v>25</v>
      </c>
      <c r="B1" s="277"/>
      <c r="C1" s="278"/>
      <c r="D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</row>
    <row r="2" spans="1:21" ht="12" customHeight="1" x14ac:dyDescent="0.25">
      <c r="A2" s="279"/>
      <c r="B2" s="280"/>
      <c r="C2" s="281"/>
      <c r="D2" s="273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5"/>
    </row>
    <row r="3" spans="1:21" ht="12" customHeight="1" x14ac:dyDescent="0.25">
      <c r="A3" s="279"/>
      <c r="B3" s="280"/>
      <c r="C3" s="281"/>
      <c r="D3" s="273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5"/>
    </row>
    <row r="4" spans="1:21" ht="3.9" customHeight="1" x14ac:dyDescent="0.25">
      <c r="A4" s="282"/>
      <c r="B4" s="283"/>
      <c r="C4" s="284"/>
      <c r="D4" s="5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7"/>
    </row>
    <row r="5" spans="1:21" ht="3.9" customHeight="1" x14ac:dyDescent="0.25">
      <c r="A5" s="8"/>
      <c r="B5" s="9"/>
      <c r="C5" s="10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10"/>
    </row>
    <row r="6" spans="1:21" x14ac:dyDescent="0.25">
      <c r="A6" s="11"/>
      <c r="C6" s="12"/>
      <c r="G6" s="4" t="s">
        <v>1</v>
      </c>
      <c r="U6" s="12"/>
    </row>
    <row r="7" spans="1:21" x14ac:dyDescent="0.25">
      <c r="A7" s="11"/>
      <c r="C7" s="12"/>
      <c r="H7" s="4" t="s">
        <v>2</v>
      </c>
      <c r="U7" s="12"/>
    </row>
    <row r="8" spans="1:21" ht="6.9" customHeight="1" x14ac:dyDescent="0.25">
      <c r="A8" s="11"/>
      <c r="C8" s="12"/>
      <c r="U8" s="12"/>
    </row>
    <row r="9" spans="1:21" ht="13.2" x14ac:dyDescent="0.25">
      <c r="A9" s="11"/>
      <c r="C9" s="12"/>
      <c r="I9" s="291" t="s">
        <v>134</v>
      </c>
      <c r="J9" s="292"/>
      <c r="K9" s="292"/>
      <c r="L9" s="292"/>
      <c r="M9" s="292"/>
      <c r="N9" s="292"/>
      <c r="O9" s="292"/>
      <c r="U9" s="12"/>
    </row>
    <row r="10" spans="1:21" x14ac:dyDescent="0.25">
      <c r="A10" s="11"/>
      <c r="C10" s="12"/>
      <c r="I10" s="291" t="s">
        <v>133</v>
      </c>
      <c r="J10" s="291"/>
      <c r="K10" s="291"/>
      <c r="L10" s="291"/>
      <c r="M10" s="291"/>
      <c r="N10" s="291"/>
      <c r="O10" s="291"/>
      <c r="U10" s="12"/>
    </row>
    <row r="11" spans="1:21" x14ac:dyDescent="0.25">
      <c r="A11" s="11"/>
      <c r="C11" s="12"/>
      <c r="E11" s="13"/>
      <c r="U11" s="12"/>
    </row>
    <row r="12" spans="1:21" ht="3.9" customHeight="1" x14ac:dyDescent="0.25">
      <c r="A12" s="11"/>
      <c r="C12" s="12"/>
      <c r="U12" s="12"/>
    </row>
    <row r="13" spans="1:21" ht="18.899999999999999" customHeight="1" x14ac:dyDescent="0.25">
      <c r="A13" s="11"/>
      <c r="D13" s="38"/>
      <c r="E13" s="39"/>
      <c r="F13" s="40"/>
      <c r="G13" s="288" t="s">
        <v>3</v>
      </c>
      <c r="H13" s="289"/>
      <c r="I13" s="288" t="s">
        <v>28</v>
      </c>
      <c r="J13" s="290"/>
      <c r="K13" s="289"/>
      <c r="L13" s="288" t="s">
        <v>30</v>
      </c>
      <c r="M13" s="290"/>
      <c r="N13" s="290"/>
      <c r="O13" s="289"/>
      <c r="P13" s="41" t="s">
        <v>4</v>
      </c>
      <c r="Q13" s="288" t="s">
        <v>29</v>
      </c>
      <c r="R13" s="290"/>
      <c r="S13" s="290"/>
      <c r="T13" s="289"/>
      <c r="U13" s="41" t="s">
        <v>5</v>
      </c>
    </row>
    <row r="14" spans="1:21" ht="21.9" customHeight="1" x14ac:dyDescent="0.3">
      <c r="A14" s="14"/>
      <c r="B14" s="15"/>
      <c r="C14" s="15"/>
      <c r="D14" s="97" t="s">
        <v>27</v>
      </c>
      <c r="E14" s="16" t="s">
        <v>87</v>
      </c>
      <c r="F14" s="16" t="s">
        <v>6</v>
      </c>
      <c r="G14" s="17" t="s">
        <v>0</v>
      </c>
      <c r="H14" s="17" t="s">
        <v>0</v>
      </c>
      <c r="I14" s="17" t="s">
        <v>0</v>
      </c>
      <c r="J14" s="17" t="s">
        <v>0</v>
      </c>
      <c r="K14" s="17" t="s">
        <v>0</v>
      </c>
      <c r="L14" s="17" t="s">
        <v>0</v>
      </c>
      <c r="M14" s="17" t="s">
        <v>0</v>
      </c>
      <c r="N14" s="17" t="s">
        <v>0</v>
      </c>
      <c r="O14" s="17" t="s">
        <v>0</v>
      </c>
      <c r="P14" s="17" t="s">
        <v>0</v>
      </c>
      <c r="Q14" s="17" t="s">
        <v>0</v>
      </c>
      <c r="R14" s="17" t="s">
        <v>0</v>
      </c>
      <c r="S14" s="17" t="s">
        <v>0</v>
      </c>
      <c r="T14" s="17" t="s">
        <v>0</v>
      </c>
      <c r="U14" s="17" t="s">
        <v>0</v>
      </c>
    </row>
    <row r="15" spans="1:21" ht="5.0999999999999996" customHeight="1" x14ac:dyDescent="0.25">
      <c r="U15" s="12"/>
    </row>
    <row r="16" spans="1:21" ht="26.1" customHeight="1" x14ac:dyDescent="0.25">
      <c r="A16" s="285" t="s">
        <v>26</v>
      </c>
      <c r="B16" s="286"/>
      <c r="C16" s="286"/>
      <c r="D16" s="286"/>
      <c r="E16" s="286"/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86"/>
      <c r="Q16" s="286"/>
      <c r="R16" s="286"/>
      <c r="S16" s="286"/>
      <c r="T16" s="286"/>
      <c r="U16" s="287"/>
    </row>
    <row r="17" spans="1:21" ht="21.9" customHeight="1" x14ac:dyDescent="0.25">
      <c r="A17" s="295" t="s">
        <v>7</v>
      </c>
      <c r="B17" s="296"/>
      <c r="C17" s="37" t="s">
        <v>8</v>
      </c>
      <c r="D17" s="295" t="s">
        <v>9</v>
      </c>
      <c r="E17" s="300"/>
      <c r="F17" s="300"/>
      <c r="G17" s="300"/>
      <c r="H17" s="300"/>
      <c r="I17" s="300"/>
      <c r="J17" s="300"/>
      <c r="K17" s="300"/>
      <c r="L17" s="300"/>
      <c r="M17" s="300"/>
      <c r="N17" s="300"/>
      <c r="O17" s="296"/>
      <c r="P17" s="297" t="s">
        <v>10</v>
      </c>
      <c r="Q17" s="298"/>
      <c r="R17" s="298"/>
      <c r="S17" s="298"/>
      <c r="T17" s="298"/>
      <c r="U17" s="299"/>
    </row>
    <row r="18" spans="1:21" ht="21.9" customHeight="1" x14ac:dyDescent="0.25">
      <c r="A18" s="293" t="s">
        <v>135</v>
      </c>
      <c r="B18" s="294"/>
      <c r="C18" s="20" t="s">
        <v>0</v>
      </c>
      <c r="D18" s="267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9"/>
      <c r="P18" s="267"/>
      <c r="Q18" s="301"/>
      <c r="R18" s="301"/>
      <c r="S18" s="301"/>
      <c r="T18" s="301"/>
      <c r="U18" s="302"/>
    </row>
    <row r="19" spans="1:21" ht="21.9" customHeight="1" x14ac:dyDescent="0.25">
      <c r="A19" s="293" t="s">
        <v>136</v>
      </c>
      <c r="B19" s="294"/>
      <c r="C19" s="21" t="s">
        <v>0</v>
      </c>
      <c r="D19" s="267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9"/>
      <c r="P19" s="267"/>
      <c r="Q19" s="301"/>
      <c r="R19" s="301"/>
      <c r="S19" s="301"/>
      <c r="T19" s="301"/>
      <c r="U19" s="302"/>
    </row>
    <row r="20" spans="1:21" ht="21.9" customHeight="1" x14ac:dyDescent="0.25">
      <c r="A20" s="293" t="s">
        <v>137</v>
      </c>
      <c r="B20" s="294"/>
      <c r="C20" s="98"/>
      <c r="D20" s="267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9"/>
      <c r="P20" s="267"/>
      <c r="Q20" s="301"/>
      <c r="R20" s="301"/>
      <c r="S20" s="301"/>
      <c r="T20" s="301"/>
      <c r="U20" s="302"/>
    </row>
    <row r="21" spans="1:21" ht="5.0999999999999996" customHeight="1" x14ac:dyDescent="0.25"/>
    <row r="22" spans="1:21" ht="29.1" customHeight="1" x14ac:dyDescent="0.35">
      <c r="A22" s="42" t="s">
        <v>138</v>
      </c>
      <c r="B22" s="23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5"/>
    </row>
    <row r="23" spans="1:21" ht="21.9" customHeight="1" x14ac:dyDescent="0.25">
      <c r="A23" s="26" t="s">
        <v>11</v>
      </c>
      <c r="C23" s="27" t="s">
        <v>131</v>
      </c>
      <c r="D23" s="22" t="s">
        <v>12</v>
      </c>
      <c r="H23" s="268"/>
      <c r="I23" s="269"/>
      <c r="J23" s="27" t="s">
        <v>13</v>
      </c>
      <c r="N23" s="268"/>
      <c r="O23" s="268"/>
      <c r="P23" s="268"/>
      <c r="Q23" s="268"/>
      <c r="R23" s="268"/>
      <c r="S23" s="268"/>
      <c r="T23" s="268"/>
      <c r="U23" s="269"/>
    </row>
    <row r="24" spans="1:21" ht="21.9" customHeight="1" x14ac:dyDescent="0.25">
      <c r="A24" s="22" t="s">
        <v>14</v>
      </c>
      <c r="B24" s="2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9"/>
    </row>
    <row r="25" spans="1:21" ht="21.9" customHeight="1" x14ac:dyDescent="0.25">
      <c r="A25" s="22" t="s">
        <v>15</v>
      </c>
      <c r="B25" s="28"/>
      <c r="C25" s="18"/>
      <c r="D25" s="18"/>
      <c r="E25" s="268" t="s">
        <v>0</v>
      </c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8"/>
      <c r="R25" s="268"/>
      <c r="S25" s="268"/>
      <c r="T25" s="268"/>
      <c r="U25" s="269"/>
    </row>
    <row r="26" spans="1:21" ht="21.9" customHeight="1" x14ac:dyDescent="0.25">
      <c r="A26" s="270" t="s">
        <v>139</v>
      </c>
      <c r="B26" s="271"/>
      <c r="C26" s="272"/>
      <c r="D26" s="242" t="s">
        <v>135</v>
      </c>
      <c r="E26" s="243"/>
      <c r="F26" s="243"/>
      <c r="G26" s="243"/>
      <c r="H26" s="243"/>
      <c r="I26" s="244"/>
      <c r="J26" s="242" t="s">
        <v>136</v>
      </c>
      <c r="K26" s="243"/>
      <c r="L26" s="243"/>
      <c r="M26" s="243"/>
      <c r="N26" s="243"/>
      <c r="O26" s="244"/>
      <c r="P26" s="242" t="s">
        <v>137</v>
      </c>
      <c r="Q26" s="243"/>
      <c r="R26" s="243"/>
      <c r="S26" s="243"/>
      <c r="T26" s="243"/>
      <c r="U26" s="244"/>
    </row>
    <row r="27" spans="1:21" ht="13.2" x14ac:dyDescent="0.25">
      <c r="A27" s="262" t="s">
        <v>143</v>
      </c>
      <c r="B27" s="263"/>
      <c r="C27" s="264"/>
      <c r="D27" s="102" t="s">
        <v>140</v>
      </c>
      <c r="E27" s="259">
        <v>0</v>
      </c>
      <c r="F27" s="260"/>
      <c r="G27" s="260"/>
      <c r="H27" s="260"/>
      <c r="I27" s="261"/>
      <c r="J27" s="102" t="s">
        <v>140</v>
      </c>
      <c r="K27" s="259">
        <v>0</v>
      </c>
      <c r="L27" s="260"/>
      <c r="M27" s="260"/>
      <c r="N27" s="260"/>
      <c r="O27" s="261"/>
      <c r="P27" s="102" t="s">
        <v>140</v>
      </c>
      <c r="Q27" s="259">
        <v>0</v>
      </c>
      <c r="R27" s="260"/>
      <c r="S27" s="260"/>
      <c r="T27" s="260"/>
      <c r="U27" s="261"/>
    </row>
    <row r="28" spans="1:21" ht="13.2" x14ac:dyDescent="0.25">
      <c r="A28" s="262" t="s">
        <v>144</v>
      </c>
      <c r="B28" s="263"/>
      <c r="C28" s="264"/>
      <c r="D28" s="102" t="s">
        <v>141</v>
      </c>
      <c r="E28" s="253">
        <v>0</v>
      </c>
      <c r="F28" s="254"/>
      <c r="G28" s="254"/>
      <c r="H28" s="254"/>
      <c r="I28" s="255"/>
      <c r="J28" s="102" t="s">
        <v>141</v>
      </c>
      <c r="K28" s="253">
        <v>0</v>
      </c>
      <c r="L28" s="254"/>
      <c r="M28" s="254"/>
      <c r="N28" s="254"/>
      <c r="O28" s="255"/>
      <c r="P28" s="102" t="s">
        <v>141</v>
      </c>
      <c r="Q28" s="253">
        <v>0</v>
      </c>
      <c r="R28" s="254"/>
      <c r="S28" s="254"/>
      <c r="T28" s="254"/>
      <c r="U28" s="255"/>
    </row>
    <row r="29" spans="1:21" ht="13.2" x14ac:dyDescent="0.25">
      <c r="A29" s="262" t="s">
        <v>145</v>
      </c>
      <c r="B29" s="263"/>
      <c r="C29" s="264"/>
      <c r="D29" s="102" t="s">
        <v>140</v>
      </c>
      <c r="E29" s="259">
        <v>0</v>
      </c>
      <c r="F29" s="260"/>
      <c r="G29" s="260"/>
      <c r="H29" s="260"/>
      <c r="I29" s="261"/>
      <c r="J29" s="102" t="s">
        <v>140</v>
      </c>
      <c r="K29" s="259">
        <v>0</v>
      </c>
      <c r="L29" s="260"/>
      <c r="M29" s="260"/>
      <c r="N29" s="260"/>
      <c r="O29" s="261"/>
      <c r="P29" s="102" t="s">
        <v>140</v>
      </c>
      <c r="Q29" s="259">
        <v>0</v>
      </c>
      <c r="R29" s="260"/>
      <c r="S29" s="260"/>
      <c r="T29" s="260"/>
      <c r="U29" s="261"/>
    </row>
    <row r="30" spans="1:21" ht="13.2" x14ac:dyDescent="0.25">
      <c r="A30" s="262" t="s">
        <v>146</v>
      </c>
      <c r="B30" s="263"/>
      <c r="C30" s="264"/>
      <c r="D30" s="102"/>
      <c r="E30" s="259"/>
      <c r="F30" s="260"/>
      <c r="G30" s="260"/>
      <c r="H30" s="260"/>
      <c r="I30" s="261"/>
      <c r="J30" s="102"/>
      <c r="K30" s="259"/>
      <c r="L30" s="260"/>
      <c r="M30" s="260"/>
      <c r="N30" s="260"/>
      <c r="O30" s="261"/>
      <c r="P30" s="102"/>
      <c r="Q30" s="259"/>
      <c r="R30" s="260"/>
      <c r="S30" s="260"/>
      <c r="T30" s="260"/>
      <c r="U30" s="261"/>
    </row>
    <row r="31" spans="1:21" ht="13.2" x14ac:dyDescent="0.25">
      <c r="A31" s="262" t="s">
        <v>147</v>
      </c>
      <c r="B31" s="263"/>
      <c r="C31" s="264"/>
      <c r="D31" s="102" t="s">
        <v>142</v>
      </c>
      <c r="E31" s="253">
        <v>0</v>
      </c>
      <c r="F31" s="254"/>
      <c r="G31" s="254"/>
      <c r="H31" s="254"/>
      <c r="I31" s="255"/>
      <c r="J31" s="102" t="s">
        <v>142</v>
      </c>
      <c r="K31" s="253">
        <v>0</v>
      </c>
      <c r="L31" s="254"/>
      <c r="M31" s="254"/>
      <c r="N31" s="254"/>
      <c r="O31" s="255"/>
      <c r="P31" s="102" t="s">
        <v>142</v>
      </c>
      <c r="Q31" s="253">
        <v>0</v>
      </c>
      <c r="R31" s="254"/>
      <c r="S31" s="254"/>
      <c r="T31" s="254"/>
      <c r="U31" s="255"/>
    </row>
    <row r="32" spans="1:21" ht="13.2" x14ac:dyDescent="0.25">
      <c r="A32" s="262" t="s">
        <v>148</v>
      </c>
      <c r="B32" s="263"/>
      <c r="C32" s="264"/>
      <c r="D32" s="102" t="s">
        <v>142</v>
      </c>
      <c r="E32" s="253">
        <v>0</v>
      </c>
      <c r="F32" s="254"/>
      <c r="G32" s="254"/>
      <c r="H32" s="254"/>
      <c r="I32" s="255"/>
      <c r="J32" s="102" t="s">
        <v>142</v>
      </c>
      <c r="K32" s="253">
        <v>0</v>
      </c>
      <c r="L32" s="254"/>
      <c r="M32" s="254"/>
      <c r="N32" s="254"/>
      <c r="O32" s="255"/>
      <c r="P32" s="102" t="s">
        <v>142</v>
      </c>
      <c r="Q32" s="253">
        <v>0</v>
      </c>
      <c r="R32" s="254"/>
      <c r="S32" s="254"/>
      <c r="T32" s="254"/>
      <c r="U32" s="255"/>
    </row>
    <row r="33" spans="1:21" ht="13.2" x14ac:dyDescent="0.25">
      <c r="A33" s="262" t="s">
        <v>149</v>
      </c>
      <c r="B33" s="263"/>
      <c r="C33" s="264"/>
      <c r="D33" s="102" t="s">
        <v>142</v>
      </c>
      <c r="E33" s="253">
        <v>0</v>
      </c>
      <c r="F33" s="254"/>
      <c r="G33" s="254"/>
      <c r="H33" s="254"/>
      <c r="I33" s="255"/>
      <c r="J33" s="102" t="s">
        <v>142</v>
      </c>
      <c r="K33" s="253">
        <v>0</v>
      </c>
      <c r="L33" s="254"/>
      <c r="M33" s="254"/>
      <c r="N33" s="254"/>
      <c r="O33" s="255"/>
      <c r="P33" s="102" t="s">
        <v>142</v>
      </c>
      <c r="Q33" s="253">
        <v>0</v>
      </c>
      <c r="R33" s="254"/>
      <c r="S33" s="254"/>
      <c r="T33" s="254"/>
      <c r="U33" s="255"/>
    </row>
    <row r="34" spans="1:21" ht="13.2" x14ac:dyDescent="0.25">
      <c r="A34" s="248" t="s">
        <v>150</v>
      </c>
      <c r="B34" s="265"/>
      <c r="C34" s="266"/>
      <c r="D34" s="103" t="s">
        <v>142</v>
      </c>
      <c r="E34" s="256">
        <f>E31+(0.6*(E32+E33))</f>
        <v>0</v>
      </c>
      <c r="F34" s="257"/>
      <c r="G34" s="257"/>
      <c r="H34" s="257"/>
      <c r="I34" s="258"/>
      <c r="J34" s="103" t="s">
        <v>142</v>
      </c>
      <c r="K34" s="256">
        <f>K31+(0.6*(K32+K33))</f>
        <v>0</v>
      </c>
      <c r="L34" s="257"/>
      <c r="M34" s="257"/>
      <c r="N34" s="257"/>
      <c r="O34" s="258"/>
      <c r="P34" s="103" t="s">
        <v>142</v>
      </c>
      <c r="Q34" s="256">
        <f>Q31+(0.6*(Q32+Q33))</f>
        <v>0</v>
      </c>
      <c r="R34" s="257"/>
      <c r="S34" s="257"/>
      <c r="T34" s="257"/>
      <c r="U34" s="258"/>
    </row>
    <row r="35" spans="1:21" ht="5.0999999999999996" customHeight="1" x14ac:dyDescent="0.25"/>
    <row r="36" spans="1:21" ht="29.1" customHeight="1" x14ac:dyDescent="0.35">
      <c r="A36" s="42" t="s">
        <v>151</v>
      </c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5"/>
    </row>
    <row r="37" spans="1:21" ht="29.1" customHeight="1" x14ac:dyDescent="0.25">
      <c r="A37" s="242" t="s">
        <v>152</v>
      </c>
      <c r="B37" s="243"/>
      <c r="C37" s="243"/>
      <c r="D37" s="243"/>
      <c r="E37" s="243"/>
      <c r="F37" s="244"/>
      <c r="G37" s="242" t="s">
        <v>153</v>
      </c>
      <c r="H37" s="243"/>
      <c r="I37" s="243"/>
      <c r="J37" s="243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4"/>
    </row>
    <row r="38" spans="1:21" ht="13.2" x14ac:dyDescent="0.25">
      <c r="A38" s="11"/>
      <c r="G38" s="240" t="s">
        <v>154</v>
      </c>
      <c r="H38" s="241"/>
      <c r="I38" s="241"/>
      <c r="J38" s="241"/>
      <c r="K38" s="241"/>
      <c r="L38" s="241"/>
      <c r="M38" s="241"/>
      <c r="N38" s="241"/>
      <c r="O38" s="241"/>
      <c r="P38" s="241"/>
      <c r="Q38" s="241"/>
      <c r="R38" s="241"/>
      <c r="T38" s="104"/>
      <c r="U38" s="12"/>
    </row>
    <row r="39" spans="1:21" ht="13.2" x14ac:dyDescent="0.25">
      <c r="A39" s="240" t="s">
        <v>163</v>
      </c>
      <c r="B39" s="241"/>
      <c r="C39" s="241"/>
      <c r="E39" s="104"/>
      <c r="G39" s="240" t="s">
        <v>155</v>
      </c>
      <c r="H39" s="241"/>
      <c r="I39" s="241"/>
      <c r="J39" s="241"/>
      <c r="K39" s="241"/>
      <c r="L39" s="241"/>
      <c r="M39" s="241"/>
      <c r="N39" s="241"/>
      <c r="O39" s="241"/>
      <c r="P39" s="241"/>
      <c r="Q39" s="241"/>
      <c r="R39" s="241"/>
      <c r="T39" s="104"/>
      <c r="U39" s="12"/>
    </row>
    <row r="40" spans="1:21" ht="13.2" x14ac:dyDescent="0.25">
      <c r="A40" s="240" t="s">
        <v>163</v>
      </c>
      <c r="B40" s="241"/>
      <c r="C40" s="241"/>
      <c r="E40" s="105"/>
      <c r="G40" s="240" t="s">
        <v>156</v>
      </c>
      <c r="H40" s="241"/>
      <c r="I40" s="241"/>
      <c r="J40" s="241"/>
      <c r="K40" s="241"/>
      <c r="L40" s="241"/>
      <c r="M40" s="241"/>
      <c r="N40" s="241"/>
      <c r="O40" s="241"/>
      <c r="P40" s="241"/>
      <c r="Q40" s="241"/>
      <c r="R40" s="241"/>
      <c r="T40" s="104"/>
      <c r="U40" s="12"/>
    </row>
    <row r="41" spans="1:21" ht="13.2" x14ac:dyDescent="0.25">
      <c r="A41" s="240" t="s">
        <v>163</v>
      </c>
      <c r="B41" s="241"/>
      <c r="C41" s="241"/>
      <c r="E41" s="104"/>
      <c r="G41" s="240" t="s">
        <v>157</v>
      </c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T41" s="104"/>
      <c r="U41" s="12"/>
    </row>
    <row r="42" spans="1:21" ht="13.2" x14ac:dyDescent="0.25">
      <c r="A42" s="240" t="s">
        <v>163</v>
      </c>
      <c r="B42" s="241"/>
      <c r="C42" s="241"/>
      <c r="E42" s="105"/>
      <c r="G42" s="240" t="s">
        <v>158</v>
      </c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T42" s="104"/>
      <c r="U42" s="12"/>
    </row>
    <row r="43" spans="1:21" ht="13.2" x14ac:dyDescent="0.25">
      <c r="A43" s="240" t="s">
        <v>163</v>
      </c>
      <c r="B43" s="241"/>
      <c r="C43" s="241"/>
      <c r="E43" s="104"/>
      <c r="G43" s="240" t="s">
        <v>161</v>
      </c>
      <c r="H43" s="245"/>
      <c r="I43" s="245"/>
      <c r="J43" s="245"/>
      <c r="K43" s="245"/>
      <c r="L43" s="245"/>
      <c r="M43" s="245"/>
      <c r="N43" s="245"/>
      <c r="O43" s="245"/>
      <c r="P43" s="245"/>
      <c r="Q43" s="245"/>
      <c r="R43" s="245"/>
      <c r="T43" s="104"/>
      <c r="U43" s="12"/>
    </row>
    <row r="44" spans="1:21" ht="13.2" x14ac:dyDescent="0.25">
      <c r="A44" s="240" t="s">
        <v>163</v>
      </c>
      <c r="B44" s="241"/>
      <c r="C44" s="241"/>
      <c r="E44" s="105"/>
      <c r="G44" s="240" t="s">
        <v>159</v>
      </c>
      <c r="H44" s="241"/>
      <c r="I44" s="241"/>
      <c r="J44" s="241"/>
      <c r="K44" s="241"/>
      <c r="L44" s="241"/>
      <c r="M44" s="241"/>
      <c r="N44" s="241"/>
      <c r="O44" s="241"/>
      <c r="P44" s="241"/>
      <c r="Q44" s="241"/>
      <c r="R44" s="241"/>
      <c r="T44" s="104"/>
      <c r="U44" s="12"/>
    </row>
    <row r="45" spans="1:21" ht="13.2" x14ac:dyDescent="0.25">
      <c r="A45" s="11"/>
      <c r="D45" s="15"/>
      <c r="E45" s="18"/>
      <c r="F45" s="29"/>
      <c r="G45" s="240" t="s">
        <v>160</v>
      </c>
      <c r="H45" s="241"/>
      <c r="I45" s="241"/>
      <c r="J45" s="241"/>
      <c r="K45" s="241"/>
      <c r="L45" s="241"/>
      <c r="M45" s="241"/>
      <c r="N45" s="241"/>
      <c r="O45" s="241"/>
      <c r="P45" s="241"/>
      <c r="Q45" s="241"/>
      <c r="R45" s="241"/>
      <c r="T45" s="104"/>
      <c r="U45" s="12"/>
    </row>
    <row r="46" spans="1:21" ht="13.2" x14ac:dyDescent="0.25">
      <c r="A46" s="242" t="s">
        <v>164</v>
      </c>
      <c r="B46" s="243"/>
      <c r="C46" s="243"/>
      <c r="D46" s="243"/>
      <c r="E46" s="243"/>
      <c r="F46" s="244"/>
      <c r="G46" s="240" t="s">
        <v>223</v>
      </c>
      <c r="H46" s="241"/>
      <c r="I46" s="241"/>
      <c r="J46" s="241"/>
      <c r="K46" s="241"/>
      <c r="L46" s="241"/>
      <c r="M46" s="241"/>
      <c r="N46" s="241"/>
      <c r="O46" s="241"/>
      <c r="P46" s="241"/>
      <c r="Q46" s="241"/>
      <c r="R46" s="241"/>
      <c r="T46" s="104"/>
      <c r="U46" s="12"/>
    </row>
    <row r="47" spans="1:21" ht="13.2" x14ac:dyDescent="0.25">
      <c r="A47" s="240" t="s">
        <v>163</v>
      </c>
      <c r="B47" s="241"/>
      <c r="C47" s="241"/>
      <c r="E47" s="104"/>
      <c r="F47" s="12"/>
      <c r="G47" s="240" t="s">
        <v>162</v>
      </c>
      <c r="H47" s="241"/>
      <c r="I47" s="241"/>
      <c r="J47" s="241"/>
      <c r="K47" s="241"/>
      <c r="L47" s="241"/>
      <c r="M47" s="241"/>
      <c r="N47" s="241"/>
      <c r="O47" s="241"/>
      <c r="P47" s="241"/>
      <c r="Q47" s="241"/>
      <c r="R47" s="241"/>
      <c r="T47" s="104"/>
      <c r="U47" s="12"/>
    </row>
    <row r="48" spans="1:21" ht="13.2" x14ac:dyDescent="0.25">
      <c r="A48" s="240" t="s">
        <v>163</v>
      </c>
      <c r="B48" s="241"/>
      <c r="C48" s="241"/>
      <c r="D48" s="15"/>
      <c r="E48" s="104"/>
      <c r="F48" s="29"/>
      <c r="G48" s="240"/>
      <c r="H48" s="241"/>
      <c r="I48" s="241"/>
      <c r="J48" s="241"/>
      <c r="K48" s="241"/>
      <c r="L48" s="241"/>
      <c r="M48" s="241"/>
      <c r="N48" s="241"/>
      <c r="O48" s="241"/>
      <c r="P48" s="241"/>
      <c r="Q48" s="241"/>
      <c r="R48" s="241"/>
      <c r="S48" s="15"/>
      <c r="T48" s="18"/>
      <c r="U48" s="29"/>
    </row>
    <row r="49" spans="1:21" ht="13.2" x14ac:dyDescent="0.25">
      <c r="A49" s="242" t="s">
        <v>165</v>
      </c>
      <c r="B49" s="243"/>
      <c r="C49" s="243"/>
      <c r="D49" s="9"/>
      <c r="E49" s="9"/>
      <c r="F49" s="9"/>
      <c r="G49" s="9"/>
      <c r="H49" s="9"/>
      <c r="I49" s="9"/>
      <c r="J49" s="9"/>
      <c r="K49" s="9"/>
      <c r="L49" s="9"/>
      <c r="M49" s="9" t="s">
        <v>0</v>
      </c>
      <c r="N49" s="9"/>
      <c r="O49" s="9"/>
      <c r="P49" s="9"/>
      <c r="Q49" s="9"/>
      <c r="R49" s="9"/>
      <c r="S49" s="9"/>
      <c r="T49" s="9"/>
      <c r="U49" s="10"/>
    </row>
    <row r="50" spans="1:21" x14ac:dyDescent="0.25">
      <c r="A50" s="246" t="s">
        <v>166</v>
      </c>
      <c r="B50" s="247"/>
      <c r="C50" s="247"/>
      <c r="D50" s="245"/>
      <c r="E50" s="245"/>
      <c r="F50" s="245"/>
      <c r="G50" s="245"/>
      <c r="H50" s="245"/>
      <c r="I50" s="245"/>
      <c r="J50" s="245"/>
      <c r="K50" s="245"/>
      <c r="L50" s="245"/>
      <c r="M50" s="245"/>
      <c r="N50" s="245"/>
      <c r="O50" s="245"/>
      <c r="P50" s="245"/>
      <c r="Q50" s="245"/>
      <c r="R50" s="245"/>
      <c r="S50" s="245"/>
      <c r="T50" s="245"/>
      <c r="U50" s="12"/>
    </row>
    <row r="51" spans="1:21" x14ac:dyDescent="0.25">
      <c r="A51" s="246" t="s">
        <v>167</v>
      </c>
      <c r="B51" s="247"/>
      <c r="C51" s="247"/>
      <c r="D51" s="245"/>
      <c r="E51" s="245"/>
      <c r="F51" s="245"/>
      <c r="G51" s="245"/>
      <c r="H51" s="245"/>
      <c r="I51" s="245"/>
      <c r="J51" s="245"/>
      <c r="K51" s="245"/>
      <c r="L51" s="245"/>
      <c r="M51" s="245"/>
      <c r="N51" s="245"/>
      <c r="O51" s="245"/>
      <c r="P51" s="245"/>
      <c r="Q51" s="245"/>
      <c r="R51" s="245"/>
      <c r="S51" s="245"/>
      <c r="T51" s="245"/>
      <c r="U51" s="12"/>
    </row>
    <row r="52" spans="1:21" ht="13.2" x14ac:dyDescent="0.25">
      <c r="A52" s="14"/>
      <c r="B52" s="15"/>
      <c r="C52" s="15"/>
      <c r="D52" s="106" t="s">
        <v>168</v>
      </c>
      <c r="E52" s="104"/>
      <c r="F52" s="104"/>
      <c r="G52" s="104"/>
      <c r="H52" s="104"/>
      <c r="I52" s="104"/>
      <c r="J52" s="248" t="s">
        <v>28</v>
      </c>
      <c r="K52" s="249"/>
      <c r="L52" s="250"/>
      <c r="M52" s="249"/>
      <c r="N52" s="249"/>
      <c r="O52" s="249"/>
      <c r="P52" s="249"/>
      <c r="Q52" s="249"/>
      <c r="R52" s="249"/>
      <c r="S52" s="106" t="s">
        <v>169</v>
      </c>
      <c r="T52" s="251"/>
      <c r="U52" s="252"/>
    </row>
  </sheetData>
  <mergeCells count="92">
    <mergeCell ref="A17:B17"/>
    <mergeCell ref="P17:U17"/>
    <mergeCell ref="D17:O17"/>
    <mergeCell ref="A18:B18"/>
    <mergeCell ref="P18:U18"/>
    <mergeCell ref="D18:O18"/>
    <mergeCell ref="D2:U2"/>
    <mergeCell ref="D3:U3"/>
    <mergeCell ref="A1:C4"/>
    <mergeCell ref="A16:U16"/>
    <mergeCell ref="G13:H13"/>
    <mergeCell ref="I13:K13"/>
    <mergeCell ref="Q13:T13"/>
    <mergeCell ref="L13:O13"/>
    <mergeCell ref="I9:O9"/>
    <mergeCell ref="I10:O10"/>
    <mergeCell ref="D19:O19"/>
    <mergeCell ref="D20:O20"/>
    <mergeCell ref="A27:C27"/>
    <mergeCell ref="A28:C28"/>
    <mergeCell ref="N23:U23"/>
    <mergeCell ref="H23:I23"/>
    <mergeCell ref="C24:U24"/>
    <mergeCell ref="E25:U25"/>
    <mergeCell ref="A26:C26"/>
    <mergeCell ref="D26:I26"/>
    <mergeCell ref="A19:B19"/>
    <mergeCell ref="A20:B20"/>
    <mergeCell ref="P19:U19"/>
    <mergeCell ref="P20:U20"/>
    <mergeCell ref="J26:O26"/>
    <mergeCell ref="P26:U26"/>
    <mergeCell ref="A29:C29"/>
    <mergeCell ref="A30:C30"/>
    <mergeCell ref="E27:I27"/>
    <mergeCell ref="E28:I28"/>
    <mergeCell ref="E29:I29"/>
    <mergeCell ref="E30:I30"/>
    <mergeCell ref="K27:O27"/>
    <mergeCell ref="K28:O28"/>
    <mergeCell ref="E31:I31"/>
    <mergeCell ref="E32:I32"/>
    <mergeCell ref="E33:I33"/>
    <mergeCell ref="E34:I34"/>
    <mergeCell ref="A31:C31"/>
    <mergeCell ref="A32:C32"/>
    <mergeCell ref="A33:C33"/>
    <mergeCell ref="A34:C34"/>
    <mergeCell ref="G46:R46"/>
    <mergeCell ref="G45:R45"/>
    <mergeCell ref="K33:O33"/>
    <mergeCell ref="K34:O34"/>
    <mergeCell ref="Q27:U27"/>
    <mergeCell ref="Q28:U28"/>
    <mergeCell ref="Q29:U29"/>
    <mergeCell ref="Q30:U30"/>
    <mergeCell ref="Q31:U31"/>
    <mergeCell ref="Q32:U32"/>
    <mergeCell ref="Q33:U33"/>
    <mergeCell ref="Q34:U34"/>
    <mergeCell ref="K29:O29"/>
    <mergeCell ref="K30:O30"/>
    <mergeCell ref="K31:O31"/>
    <mergeCell ref="K32:O32"/>
    <mergeCell ref="G47:R47"/>
    <mergeCell ref="J52:K52"/>
    <mergeCell ref="L52:R52"/>
    <mergeCell ref="T52:U52"/>
    <mergeCell ref="G48:R48"/>
    <mergeCell ref="A49:C49"/>
    <mergeCell ref="A50:C50"/>
    <mergeCell ref="A51:C51"/>
    <mergeCell ref="D50:T50"/>
    <mergeCell ref="D51:T51"/>
    <mergeCell ref="A37:F37"/>
    <mergeCell ref="G37:U37"/>
    <mergeCell ref="G38:R38"/>
    <mergeCell ref="G39:R39"/>
    <mergeCell ref="A39:C39"/>
    <mergeCell ref="G40:R40"/>
    <mergeCell ref="G41:R41"/>
    <mergeCell ref="G42:R42"/>
    <mergeCell ref="G44:R44"/>
    <mergeCell ref="G43:R43"/>
    <mergeCell ref="A40:C40"/>
    <mergeCell ref="A46:F46"/>
    <mergeCell ref="A47:C47"/>
    <mergeCell ref="A48:C48"/>
    <mergeCell ref="A42:C42"/>
    <mergeCell ref="A41:C41"/>
    <mergeCell ref="A44:C44"/>
    <mergeCell ref="A43:C43"/>
  </mergeCells>
  <phoneticPr fontId="0" type="noConversion"/>
  <pageMargins left="0" right="0" top="0.39370078740157483" bottom="0.39370078740157483" header="0.31496062992125984" footer="0.31496062992125984"/>
  <pageSetup paperSize="9" orientation="portrait" horizontalDpi="4294967292" verticalDpi="4294967292" r:id="rId1"/>
  <headerFooter alignWithMargins="0">
    <oddHeader xml:space="preserve"> </oddHeader>
    <oddFooter>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B8AD8-18C0-4F2D-B43B-C373A21C1B6F}">
  <sheetPr codeName="Foglio11">
    <pageSetUpPr fitToPage="1"/>
  </sheetPr>
  <dimension ref="A1:Q74"/>
  <sheetViews>
    <sheetView showGridLines="0" view="pageBreakPreview" topLeftCell="A4" zoomScaleNormal="100" zoomScaleSheetLayoutView="100" workbookViewId="0">
      <selection activeCell="L82" sqref="L82"/>
    </sheetView>
  </sheetViews>
  <sheetFormatPr defaultColWidth="9.109375" defaultRowHeight="12.6" x14ac:dyDescent="0.25"/>
  <cols>
    <col min="1" max="5" width="5.6640625" style="32" customWidth="1"/>
    <col min="6" max="6" width="10.6640625" style="33" customWidth="1"/>
    <col min="7" max="8" width="10.6640625" style="32" customWidth="1"/>
    <col min="9" max="9" width="10.6640625" style="33" customWidth="1"/>
    <col min="10" max="10" width="10.6640625" style="32" customWidth="1"/>
    <col min="11" max="11" width="12.6640625" style="32" customWidth="1"/>
    <col min="12" max="12" width="17.109375" style="32" customWidth="1"/>
    <col min="13" max="13" width="10.6640625" style="32" customWidth="1"/>
    <col min="14" max="14" width="19.109375" style="32" customWidth="1"/>
    <col min="15" max="15" width="17.6640625" style="32" customWidth="1"/>
    <col min="16" max="16" width="15.109375" style="32" customWidth="1"/>
    <col min="17" max="16384" width="9.109375" style="32"/>
  </cols>
  <sheetData>
    <row r="1" spans="1:17" ht="12.75" customHeight="1" x14ac:dyDescent="0.25">
      <c r="A1" s="433" t="s">
        <v>224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</row>
    <row r="2" spans="1:17" customFormat="1" ht="28.5" customHeight="1" x14ac:dyDescent="0.25">
      <c r="A2" s="434"/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</row>
    <row r="3" spans="1:17" ht="27.9" customHeight="1" x14ac:dyDescent="0.25">
      <c r="A3" s="429" t="s">
        <v>195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</row>
    <row r="4" spans="1:17" ht="6" customHeight="1" x14ac:dyDescent="0.25">
      <c r="A4" s="35"/>
      <c r="C4" s="34"/>
      <c r="H4" s="34"/>
      <c r="K4" s="34"/>
      <c r="N4" s="34"/>
    </row>
    <row r="5" spans="1:17" ht="27.75" customHeight="1" x14ac:dyDescent="0.25">
      <c r="A5" s="361" t="s">
        <v>180</v>
      </c>
      <c r="B5" s="361" t="s">
        <v>181</v>
      </c>
      <c r="C5" s="361" t="s">
        <v>183</v>
      </c>
      <c r="D5" s="361" t="s">
        <v>182</v>
      </c>
      <c r="E5" s="364" t="s">
        <v>164</v>
      </c>
      <c r="F5" s="143" t="s">
        <v>104</v>
      </c>
      <c r="G5" s="437" t="s">
        <v>228</v>
      </c>
      <c r="H5" s="438"/>
      <c r="I5" s="355" t="s">
        <v>246</v>
      </c>
      <c r="J5" s="367" t="s">
        <v>245</v>
      </c>
      <c r="K5" s="110" t="s">
        <v>23</v>
      </c>
      <c r="L5" s="352" t="s">
        <v>244</v>
      </c>
      <c r="M5" s="369" t="s">
        <v>240</v>
      </c>
      <c r="N5" s="372" t="s">
        <v>241</v>
      </c>
      <c r="O5" s="369" t="s">
        <v>242</v>
      </c>
      <c r="P5" s="369" t="s">
        <v>243</v>
      </c>
      <c r="Q5" s="122"/>
    </row>
    <row r="6" spans="1:17" ht="13.2" x14ac:dyDescent="0.25">
      <c r="A6" s="362"/>
      <c r="B6" s="362"/>
      <c r="C6" s="362"/>
      <c r="D6" s="362"/>
      <c r="E6" s="365"/>
      <c r="F6" s="142" t="s">
        <v>184</v>
      </c>
      <c r="G6" s="439"/>
      <c r="H6" s="440"/>
      <c r="I6" s="356"/>
      <c r="J6" s="368"/>
      <c r="K6" s="112" t="s">
        <v>189</v>
      </c>
      <c r="L6" s="353"/>
      <c r="M6" s="370"/>
      <c r="N6" s="373"/>
      <c r="O6" s="370"/>
      <c r="P6" s="370"/>
      <c r="Q6" s="122"/>
    </row>
    <row r="7" spans="1:17" ht="13.2" x14ac:dyDescent="0.25">
      <c r="A7" s="362"/>
      <c r="B7" s="362"/>
      <c r="C7" s="362"/>
      <c r="D7" s="362"/>
      <c r="E7" s="365"/>
      <c r="F7" s="142" t="s">
        <v>185</v>
      </c>
      <c r="G7" s="435" t="s">
        <v>229</v>
      </c>
      <c r="H7" s="436"/>
      <c r="I7" s="356"/>
      <c r="J7" s="368"/>
      <c r="K7" s="113" t="s">
        <v>190</v>
      </c>
      <c r="L7" s="353"/>
      <c r="M7" s="370"/>
      <c r="N7" s="373"/>
      <c r="O7" s="370"/>
      <c r="P7" s="370"/>
      <c r="Q7" s="122"/>
    </row>
    <row r="8" spans="1:17" ht="13.2" x14ac:dyDescent="0.25">
      <c r="A8" s="363"/>
      <c r="B8" s="363"/>
      <c r="C8" s="363"/>
      <c r="D8" s="363"/>
      <c r="E8" s="366"/>
      <c r="F8" s="144"/>
      <c r="G8" s="111" t="s">
        <v>186</v>
      </c>
      <c r="H8" s="111" t="s">
        <v>187</v>
      </c>
      <c r="I8" s="145" t="s">
        <v>188</v>
      </c>
      <c r="J8" s="146" t="s">
        <v>229</v>
      </c>
      <c r="K8" s="114" t="s">
        <v>191</v>
      </c>
      <c r="L8" s="354"/>
      <c r="M8" s="371"/>
      <c r="N8" s="114" t="s">
        <v>192</v>
      </c>
      <c r="O8" s="371"/>
      <c r="P8" s="371"/>
      <c r="Q8" s="122"/>
    </row>
    <row r="9" spans="1:17" ht="13.2" x14ac:dyDescent="0.25">
      <c r="A9" s="115">
        <v>1</v>
      </c>
      <c r="B9" s="115">
        <v>2</v>
      </c>
      <c r="C9" s="115">
        <v>3</v>
      </c>
      <c r="D9" s="115">
        <v>4</v>
      </c>
      <c r="E9" s="115">
        <v>5</v>
      </c>
      <c r="F9" s="115">
        <v>6</v>
      </c>
      <c r="G9" s="115">
        <v>7</v>
      </c>
      <c r="H9" s="115">
        <v>8</v>
      </c>
      <c r="I9" s="115">
        <v>9</v>
      </c>
      <c r="J9" s="115">
        <v>10</v>
      </c>
      <c r="K9" s="115">
        <v>11</v>
      </c>
      <c r="L9" s="115">
        <v>12</v>
      </c>
      <c r="M9" s="115">
        <v>13</v>
      </c>
      <c r="N9" s="115">
        <v>14</v>
      </c>
      <c r="O9" s="115">
        <v>15</v>
      </c>
      <c r="P9" s="115">
        <v>16</v>
      </c>
      <c r="Q9" s="122"/>
    </row>
    <row r="10" spans="1:17" ht="13.2" x14ac:dyDescent="0.25">
      <c r="A10" s="115">
        <v>2</v>
      </c>
      <c r="B10" s="116"/>
      <c r="C10" s="116"/>
      <c r="D10" s="116"/>
      <c r="E10" s="116"/>
      <c r="F10" s="117">
        <v>0</v>
      </c>
      <c r="G10" s="117">
        <v>0</v>
      </c>
      <c r="H10" s="117">
        <v>0</v>
      </c>
      <c r="I10" s="238">
        <f>G10+H10</f>
        <v>0</v>
      </c>
      <c r="J10" s="117">
        <v>0</v>
      </c>
      <c r="K10" s="238">
        <f>F10+(0.6*(I10+J10))</f>
        <v>0</v>
      </c>
      <c r="L10" s="239">
        <f>'AN10'!$J$28*'AN11'!K10</f>
        <v>0</v>
      </c>
      <c r="M10" s="119">
        <v>0</v>
      </c>
      <c r="N10" s="239">
        <f>L10*M10</f>
        <v>0</v>
      </c>
      <c r="O10" s="121">
        <v>0</v>
      </c>
      <c r="P10" s="121">
        <v>0</v>
      </c>
      <c r="Q10" s="122"/>
    </row>
    <row r="11" spans="1:17" ht="13.2" x14ac:dyDescent="0.25">
      <c r="A11" s="115">
        <v>3</v>
      </c>
      <c r="B11" s="116"/>
      <c r="C11" s="116"/>
      <c r="D11" s="116"/>
      <c r="E11" s="116"/>
      <c r="F11" s="117">
        <v>0</v>
      </c>
      <c r="G11" s="117">
        <v>0</v>
      </c>
      <c r="H11" s="117">
        <v>0</v>
      </c>
      <c r="I11" s="238">
        <f t="shared" ref="I11:I38" si="0">G11+H11</f>
        <v>0</v>
      </c>
      <c r="J11" s="117">
        <v>0</v>
      </c>
      <c r="K11" s="238">
        <f t="shared" ref="K11:K38" si="1">F11+(0.6*(I11+J11))</f>
        <v>0</v>
      </c>
      <c r="L11" s="239">
        <f>'AN10'!$J$28*'AN11'!K11</f>
        <v>0</v>
      </c>
      <c r="M11" s="119">
        <v>0</v>
      </c>
      <c r="N11" s="239">
        <f t="shared" ref="N11:N38" si="2">L11*M11</f>
        <v>0</v>
      </c>
      <c r="O11" s="121">
        <v>0</v>
      </c>
      <c r="P11" s="121">
        <v>0</v>
      </c>
      <c r="Q11" s="122"/>
    </row>
    <row r="12" spans="1:17" ht="13.2" x14ac:dyDescent="0.25">
      <c r="A12" s="115">
        <v>4</v>
      </c>
      <c r="B12" s="116"/>
      <c r="C12" s="116"/>
      <c r="D12" s="116"/>
      <c r="E12" s="116"/>
      <c r="F12" s="117">
        <v>0</v>
      </c>
      <c r="G12" s="117">
        <v>0</v>
      </c>
      <c r="H12" s="117">
        <v>0</v>
      </c>
      <c r="I12" s="238">
        <f t="shared" si="0"/>
        <v>0</v>
      </c>
      <c r="J12" s="117">
        <v>0</v>
      </c>
      <c r="K12" s="238">
        <f t="shared" si="1"/>
        <v>0</v>
      </c>
      <c r="L12" s="239">
        <f>'AN10'!$J$28*'AN11'!K12</f>
        <v>0</v>
      </c>
      <c r="M12" s="119">
        <v>0</v>
      </c>
      <c r="N12" s="239">
        <f t="shared" si="2"/>
        <v>0</v>
      </c>
      <c r="O12" s="121">
        <v>0</v>
      </c>
      <c r="P12" s="121">
        <v>0</v>
      </c>
      <c r="Q12" s="122"/>
    </row>
    <row r="13" spans="1:17" ht="13.2" x14ac:dyDescent="0.25">
      <c r="A13" s="115">
        <v>5</v>
      </c>
      <c r="B13" s="116"/>
      <c r="C13" s="116"/>
      <c r="D13" s="116"/>
      <c r="E13" s="116"/>
      <c r="F13" s="117">
        <v>0</v>
      </c>
      <c r="G13" s="117">
        <v>0</v>
      </c>
      <c r="H13" s="117">
        <v>0</v>
      </c>
      <c r="I13" s="238">
        <f t="shared" si="0"/>
        <v>0</v>
      </c>
      <c r="J13" s="117">
        <v>0</v>
      </c>
      <c r="K13" s="238">
        <f t="shared" si="1"/>
        <v>0</v>
      </c>
      <c r="L13" s="239">
        <f>'AN10'!$J$28*'AN11'!K13</f>
        <v>0</v>
      </c>
      <c r="M13" s="119">
        <v>0</v>
      </c>
      <c r="N13" s="239">
        <f t="shared" si="2"/>
        <v>0</v>
      </c>
      <c r="O13" s="121">
        <v>0</v>
      </c>
      <c r="P13" s="121">
        <v>0</v>
      </c>
      <c r="Q13" s="122"/>
    </row>
    <row r="14" spans="1:17" ht="13.2" x14ac:dyDescent="0.25">
      <c r="A14" s="115">
        <v>6</v>
      </c>
      <c r="B14" s="116"/>
      <c r="C14" s="116"/>
      <c r="D14" s="116"/>
      <c r="E14" s="116"/>
      <c r="F14" s="117">
        <v>0</v>
      </c>
      <c r="G14" s="117">
        <v>0</v>
      </c>
      <c r="H14" s="117">
        <v>0</v>
      </c>
      <c r="I14" s="238">
        <f t="shared" si="0"/>
        <v>0</v>
      </c>
      <c r="J14" s="117">
        <v>0</v>
      </c>
      <c r="K14" s="238">
        <f t="shared" si="1"/>
        <v>0</v>
      </c>
      <c r="L14" s="239">
        <f>'AN10'!$J$28*'AN11'!K14</f>
        <v>0</v>
      </c>
      <c r="M14" s="119">
        <v>0</v>
      </c>
      <c r="N14" s="239">
        <f t="shared" si="2"/>
        <v>0</v>
      </c>
      <c r="O14" s="121">
        <v>0</v>
      </c>
      <c r="P14" s="121">
        <v>0</v>
      </c>
      <c r="Q14" s="122"/>
    </row>
    <row r="15" spans="1:17" ht="13.2" x14ac:dyDescent="0.25">
      <c r="A15" s="115">
        <v>7</v>
      </c>
      <c r="B15" s="116"/>
      <c r="C15" s="116"/>
      <c r="D15" s="116"/>
      <c r="E15" s="116"/>
      <c r="F15" s="117">
        <v>0</v>
      </c>
      <c r="G15" s="117">
        <v>0</v>
      </c>
      <c r="H15" s="117">
        <v>0</v>
      </c>
      <c r="I15" s="238">
        <f t="shared" si="0"/>
        <v>0</v>
      </c>
      <c r="J15" s="117">
        <v>0</v>
      </c>
      <c r="K15" s="238">
        <f t="shared" si="1"/>
        <v>0</v>
      </c>
      <c r="L15" s="239">
        <f>'AN10'!$J$28*'AN11'!K15</f>
        <v>0</v>
      </c>
      <c r="M15" s="119">
        <v>0</v>
      </c>
      <c r="N15" s="239">
        <f t="shared" si="2"/>
        <v>0</v>
      </c>
      <c r="O15" s="121">
        <v>0</v>
      </c>
      <c r="P15" s="121">
        <v>0</v>
      </c>
      <c r="Q15" s="122"/>
    </row>
    <row r="16" spans="1:17" ht="13.2" x14ac:dyDescent="0.25">
      <c r="A16" s="115">
        <v>8</v>
      </c>
      <c r="B16" s="116"/>
      <c r="C16" s="116"/>
      <c r="D16" s="116"/>
      <c r="E16" s="116"/>
      <c r="F16" s="117">
        <v>0</v>
      </c>
      <c r="G16" s="117">
        <v>0</v>
      </c>
      <c r="H16" s="117">
        <v>0</v>
      </c>
      <c r="I16" s="238">
        <f t="shared" si="0"/>
        <v>0</v>
      </c>
      <c r="J16" s="117">
        <v>0</v>
      </c>
      <c r="K16" s="238">
        <f t="shared" si="1"/>
        <v>0</v>
      </c>
      <c r="L16" s="239">
        <f>'AN10'!$J$28*'AN11'!K16</f>
        <v>0</v>
      </c>
      <c r="M16" s="119">
        <v>0</v>
      </c>
      <c r="N16" s="239">
        <f t="shared" si="2"/>
        <v>0</v>
      </c>
      <c r="O16" s="121">
        <v>0</v>
      </c>
      <c r="P16" s="121">
        <v>0</v>
      </c>
      <c r="Q16" s="122"/>
    </row>
    <row r="17" spans="1:17" ht="13.2" x14ac:dyDescent="0.25">
      <c r="A17" s="115">
        <v>9</v>
      </c>
      <c r="B17" s="116"/>
      <c r="C17" s="116"/>
      <c r="D17" s="116"/>
      <c r="E17" s="116"/>
      <c r="F17" s="117">
        <v>0</v>
      </c>
      <c r="G17" s="117">
        <v>0</v>
      </c>
      <c r="H17" s="117">
        <v>0</v>
      </c>
      <c r="I17" s="238">
        <f t="shared" si="0"/>
        <v>0</v>
      </c>
      <c r="J17" s="117">
        <v>0</v>
      </c>
      <c r="K17" s="238">
        <f t="shared" si="1"/>
        <v>0</v>
      </c>
      <c r="L17" s="239">
        <f>'AN10'!$J$28*'AN11'!K17</f>
        <v>0</v>
      </c>
      <c r="M17" s="119">
        <v>0</v>
      </c>
      <c r="N17" s="239">
        <f t="shared" si="2"/>
        <v>0</v>
      </c>
      <c r="O17" s="121">
        <v>0</v>
      </c>
      <c r="P17" s="121">
        <v>0</v>
      </c>
      <c r="Q17" s="122"/>
    </row>
    <row r="18" spans="1:17" ht="13.2" x14ac:dyDescent="0.25">
      <c r="A18" s="115">
        <v>10</v>
      </c>
      <c r="B18" s="116"/>
      <c r="C18" s="116"/>
      <c r="D18" s="116"/>
      <c r="E18" s="116"/>
      <c r="F18" s="117">
        <v>0</v>
      </c>
      <c r="G18" s="117">
        <v>0</v>
      </c>
      <c r="H18" s="117">
        <v>0</v>
      </c>
      <c r="I18" s="238">
        <f t="shared" si="0"/>
        <v>0</v>
      </c>
      <c r="J18" s="117">
        <v>0</v>
      </c>
      <c r="K18" s="238">
        <f t="shared" si="1"/>
        <v>0</v>
      </c>
      <c r="L18" s="239">
        <f>'AN10'!$J$28*'AN11'!K18</f>
        <v>0</v>
      </c>
      <c r="M18" s="119">
        <v>0</v>
      </c>
      <c r="N18" s="239">
        <f t="shared" si="2"/>
        <v>0</v>
      </c>
      <c r="O18" s="121">
        <v>0</v>
      </c>
      <c r="P18" s="121">
        <v>0</v>
      </c>
      <c r="Q18" s="122"/>
    </row>
    <row r="19" spans="1:17" ht="13.2" x14ac:dyDescent="0.25">
      <c r="A19" s="115">
        <v>11</v>
      </c>
      <c r="B19" s="116"/>
      <c r="C19" s="116"/>
      <c r="D19" s="116"/>
      <c r="E19" s="116"/>
      <c r="F19" s="117">
        <v>0</v>
      </c>
      <c r="G19" s="117">
        <v>0</v>
      </c>
      <c r="H19" s="117">
        <v>0</v>
      </c>
      <c r="I19" s="238">
        <f t="shared" ref="I19:I28" si="3">G19+H19</f>
        <v>0</v>
      </c>
      <c r="J19" s="117">
        <v>0</v>
      </c>
      <c r="K19" s="238">
        <f t="shared" ref="K19:K28" si="4">F19+(0.6*(I19+J19))</f>
        <v>0</v>
      </c>
      <c r="L19" s="239">
        <f>'AN10'!$J$28*'AN11'!K19</f>
        <v>0</v>
      </c>
      <c r="M19" s="119">
        <v>0</v>
      </c>
      <c r="N19" s="239">
        <f t="shared" si="2"/>
        <v>0</v>
      </c>
      <c r="O19" s="121">
        <v>0</v>
      </c>
      <c r="P19" s="121">
        <v>0</v>
      </c>
      <c r="Q19" s="122"/>
    </row>
    <row r="20" spans="1:17" ht="13.2" x14ac:dyDescent="0.25">
      <c r="A20" s="115">
        <v>12</v>
      </c>
      <c r="B20" s="116"/>
      <c r="C20" s="116"/>
      <c r="D20" s="116"/>
      <c r="E20" s="116"/>
      <c r="F20" s="117">
        <v>0</v>
      </c>
      <c r="G20" s="117">
        <v>0</v>
      </c>
      <c r="H20" s="117">
        <v>0</v>
      </c>
      <c r="I20" s="238">
        <f t="shared" si="3"/>
        <v>0</v>
      </c>
      <c r="J20" s="117">
        <v>0</v>
      </c>
      <c r="K20" s="238">
        <f t="shared" si="4"/>
        <v>0</v>
      </c>
      <c r="L20" s="239">
        <f>'AN10'!$J$28*'AN11'!K20</f>
        <v>0</v>
      </c>
      <c r="M20" s="119">
        <v>0</v>
      </c>
      <c r="N20" s="239">
        <f t="shared" si="2"/>
        <v>0</v>
      </c>
      <c r="O20" s="121">
        <v>0</v>
      </c>
      <c r="P20" s="121">
        <v>0</v>
      </c>
      <c r="Q20" s="122"/>
    </row>
    <row r="21" spans="1:17" ht="13.2" x14ac:dyDescent="0.25">
      <c r="A21" s="115">
        <v>13</v>
      </c>
      <c r="B21" s="116"/>
      <c r="C21" s="116"/>
      <c r="D21" s="116"/>
      <c r="E21" s="116"/>
      <c r="F21" s="117">
        <v>0</v>
      </c>
      <c r="G21" s="117">
        <v>0</v>
      </c>
      <c r="H21" s="117">
        <v>0</v>
      </c>
      <c r="I21" s="238">
        <f t="shared" si="3"/>
        <v>0</v>
      </c>
      <c r="J21" s="117">
        <v>0</v>
      </c>
      <c r="K21" s="238">
        <f t="shared" si="4"/>
        <v>0</v>
      </c>
      <c r="L21" s="239">
        <f>'AN10'!$J$28*'AN11'!K21</f>
        <v>0</v>
      </c>
      <c r="M21" s="119">
        <v>0</v>
      </c>
      <c r="N21" s="239">
        <f t="shared" si="2"/>
        <v>0</v>
      </c>
      <c r="O21" s="121">
        <v>0</v>
      </c>
      <c r="P21" s="121">
        <v>0</v>
      </c>
      <c r="Q21" s="122"/>
    </row>
    <row r="22" spans="1:17" ht="13.2" x14ac:dyDescent="0.25">
      <c r="A22" s="115">
        <v>14</v>
      </c>
      <c r="B22" s="116"/>
      <c r="C22" s="116"/>
      <c r="D22" s="116"/>
      <c r="E22" s="116"/>
      <c r="F22" s="117">
        <v>0</v>
      </c>
      <c r="G22" s="117">
        <v>0</v>
      </c>
      <c r="H22" s="117">
        <v>0</v>
      </c>
      <c r="I22" s="238">
        <f t="shared" si="3"/>
        <v>0</v>
      </c>
      <c r="J22" s="117">
        <v>0</v>
      </c>
      <c r="K22" s="238">
        <f t="shared" si="4"/>
        <v>0</v>
      </c>
      <c r="L22" s="239">
        <f>'AN10'!$J$28*'AN11'!K22</f>
        <v>0</v>
      </c>
      <c r="M22" s="119">
        <v>0</v>
      </c>
      <c r="N22" s="239">
        <f t="shared" si="2"/>
        <v>0</v>
      </c>
      <c r="O22" s="121">
        <v>0</v>
      </c>
      <c r="P22" s="121">
        <v>0</v>
      </c>
      <c r="Q22" s="122"/>
    </row>
    <row r="23" spans="1:17" ht="13.2" x14ac:dyDescent="0.25">
      <c r="A23" s="115">
        <v>15</v>
      </c>
      <c r="B23" s="116"/>
      <c r="C23" s="116"/>
      <c r="D23" s="116"/>
      <c r="E23" s="116"/>
      <c r="F23" s="117">
        <v>0</v>
      </c>
      <c r="G23" s="117">
        <v>0</v>
      </c>
      <c r="H23" s="117">
        <v>0</v>
      </c>
      <c r="I23" s="238">
        <f t="shared" si="3"/>
        <v>0</v>
      </c>
      <c r="J23" s="117">
        <v>0</v>
      </c>
      <c r="K23" s="238">
        <f t="shared" si="4"/>
        <v>0</v>
      </c>
      <c r="L23" s="239">
        <f>'AN10'!$J$28*'AN11'!K23</f>
        <v>0</v>
      </c>
      <c r="M23" s="119">
        <v>0</v>
      </c>
      <c r="N23" s="239">
        <f t="shared" si="2"/>
        <v>0</v>
      </c>
      <c r="O23" s="121">
        <v>0</v>
      </c>
      <c r="P23" s="121">
        <v>0</v>
      </c>
      <c r="Q23" s="122"/>
    </row>
    <row r="24" spans="1:17" ht="13.2" x14ac:dyDescent="0.25">
      <c r="A24" s="115">
        <v>16</v>
      </c>
      <c r="B24" s="116"/>
      <c r="C24" s="116"/>
      <c r="D24" s="116"/>
      <c r="E24" s="116"/>
      <c r="F24" s="117">
        <v>0</v>
      </c>
      <c r="G24" s="117">
        <v>0</v>
      </c>
      <c r="H24" s="117">
        <v>0</v>
      </c>
      <c r="I24" s="238">
        <f t="shared" si="3"/>
        <v>0</v>
      </c>
      <c r="J24" s="117">
        <v>0</v>
      </c>
      <c r="K24" s="238">
        <f t="shared" si="4"/>
        <v>0</v>
      </c>
      <c r="L24" s="239">
        <f>'AN10'!$J$28*'AN11'!K24</f>
        <v>0</v>
      </c>
      <c r="M24" s="119">
        <v>0</v>
      </c>
      <c r="N24" s="239">
        <f t="shared" si="2"/>
        <v>0</v>
      </c>
      <c r="O24" s="121">
        <v>0</v>
      </c>
      <c r="P24" s="121">
        <v>0</v>
      </c>
      <c r="Q24" s="122"/>
    </row>
    <row r="25" spans="1:17" ht="13.2" x14ac:dyDescent="0.25">
      <c r="A25" s="115">
        <v>17</v>
      </c>
      <c r="B25" s="116"/>
      <c r="C25" s="116"/>
      <c r="D25" s="116"/>
      <c r="E25" s="116"/>
      <c r="F25" s="117">
        <v>0</v>
      </c>
      <c r="G25" s="117">
        <v>0</v>
      </c>
      <c r="H25" s="117">
        <v>0</v>
      </c>
      <c r="I25" s="238">
        <f t="shared" si="3"/>
        <v>0</v>
      </c>
      <c r="J25" s="117">
        <v>0</v>
      </c>
      <c r="K25" s="238">
        <f t="shared" si="4"/>
        <v>0</v>
      </c>
      <c r="L25" s="239">
        <f>'AN10'!$J$28*'AN11'!K25</f>
        <v>0</v>
      </c>
      <c r="M25" s="119">
        <v>0</v>
      </c>
      <c r="N25" s="239">
        <f t="shared" si="2"/>
        <v>0</v>
      </c>
      <c r="O25" s="121">
        <v>0</v>
      </c>
      <c r="P25" s="121">
        <v>0</v>
      </c>
      <c r="Q25" s="122"/>
    </row>
    <row r="26" spans="1:17" ht="13.2" x14ac:dyDescent="0.25">
      <c r="A26" s="115">
        <v>18</v>
      </c>
      <c r="B26" s="116"/>
      <c r="C26" s="116"/>
      <c r="D26" s="116"/>
      <c r="E26" s="116"/>
      <c r="F26" s="117">
        <v>0</v>
      </c>
      <c r="G26" s="117">
        <v>0</v>
      </c>
      <c r="H26" s="117">
        <v>0</v>
      </c>
      <c r="I26" s="238">
        <f t="shared" si="3"/>
        <v>0</v>
      </c>
      <c r="J26" s="117">
        <v>0</v>
      </c>
      <c r="K26" s="238">
        <f t="shared" si="4"/>
        <v>0</v>
      </c>
      <c r="L26" s="239">
        <f>'AN10'!$J$28*'AN11'!K26</f>
        <v>0</v>
      </c>
      <c r="M26" s="119">
        <v>0</v>
      </c>
      <c r="N26" s="239">
        <f t="shared" si="2"/>
        <v>0</v>
      </c>
      <c r="O26" s="121">
        <v>0</v>
      </c>
      <c r="P26" s="121">
        <v>0</v>
      </c>
      <c r="Q26" s="122"/>
    </row>
    <row r="27" spans="1:17" ht="13.2" x14ac:dyDescent="0.25">
      <c r="A27" s="115">
        <v>19</v>
      </c>
      <c r="B27" s="116"/>
      <c r="C27" s="116"/>
      <c r="D27" s="116"/>
      <c r="E27" s="116"/>
      <c r="F27" s="117">
        <v>0</v>
      </c>
      <c r="G27" s="117">
        <v>0</v>
      </c>
      <c r="H27" s="117">
        <v>0</v>
      </c>
      <c r="I27" s="238">
        <f t="shared" si="3"/>
        <v>0</v>
      </c>
      <c r="J27" s="117">
        <v>0</v>
      </c>
      <c r="K27" s="238">
        <f t="shared" si="4"/>
        <v>0</v>
      </c>
      <c r="L27" s="239">
        <f>'AN10'!$J$28*'AN11'!K27</f>
        <v>0</v>
      </c>
      <c r="M27" s="119">
        <v>0</v>
      </c>
      <c r="N27" s="239">
        <f t="shared" si="2"/>
        <v>0</v>
      </c>
      <c r="O27" s="121">
        <v>0</v>
      </c>
      <c r="P27" s="121">
        <v>0</v>
      </c>
      <c r="Q27" s="122"/>
    </row>
    <row r="28" spans="1:17" ht="13.2" x14ac:dyDescent="0.25">
      <c r="A28" s="115">
        <v>20</v>
      </c>
      <c r="B28" s="116"/>
      <c r="C28" s="116"/>
      <c r="D28" s="116"/>
      <c r="E28" s="116"/>
      <c r="F28" s="117">
        <v>0</v>
      </c>
      <c r="G28" s="117">
        <v>0</v>
      </c>
      <c r="H28" s="117">
        <v>0</v>
      </c>
      <c r="I28" s="238">
        <f t="shared" si="3"/>
        <v>0</v>
      </c>
      <c r="J28" s="117">
        <v>0</v>
      </c>
      <c r="K28" s="238">
        <f t="shared" si="4"/>
        <v>0</v>
      </c>
      <c r="L28" s="239">
        <f>'AN10'!$J$28*'AN11'!K28</f>
        <v>0</v>
      </c>
      <c r="M28" s="119">
        <v>0</v>
      </c>
      <c r="N28" s="239">
        <f t="shared" si="2"/>
        <v>0</v>
      </c>
      <c r="O28" s="121">
        <v>0</v>
      </c>
      <c r="P28" s="121">
        <v>0</v>
      </c>
      <c r="Q28" s="122"/>
    </row>
    <row r="29" spans="1:17" ht="13.2" x14ac:dyDescent="0.25">
      <c r="A29" s="115">
        <v>21</v>
      </c>
      <c r="B29" s="116"/>
      <c r="C29" s="116"/>
      <c r="D29" s="116"/>
      <c r="E29" s="116"/>
      <c r="F29" s="117">
        <v>0</v>
      </c>
      <c r="G29" s="117">
        <v>0</v>
      </c>
      <c r="H29" s="117">
        <v>0</v>
      </c>
      <c r="I29" s="238">
        <f t="shared" si="0"/>
        <v>0</v>
      </c>
      <c r="J29" s="117">
        <v>0</v>
      </c>
      <c r="K29" s="238">
        <f t="shared" si="1"/>
        <v>0</v>
      </c>
      <c r="L29" s="239">
        <f>'AN10'!$J$28*'AN11'!K29</f>
        <v>0</v>
      </c>
      <c r="M29" s="119">
        <v>0</v>
      </c>
      <c r="N29" s="239">
        <f t="shared" si="2"/>
        <v>0</v>
      </c>
      <c r="O29" s="121">
        <v>0</v>
      </c>
      <c r="P29" s="121">
        <v>0</v>
      </c>
      <c r="Q29" s="122"/>
    </row>
    <row r="30" spans="1:17" ht="13.2" x14ac:dyDescent="0.25">
      <c r="A30" s="115">
        <v>22</v>
      </c>
      <c r="B30" s="116"/>
      <c r="C30" s="116"/>
      <c r="D30" s="116"/>
      <c r="E30" s="116"/>
      <c r="F30" s="117">
        <v>0</v>
      </c>
      <c r="G30" s="117">
        <v>0</v>
      </c>
      <c r="H30" s="117">
        <v>0</v>
      </c>
      <c r="I30" s="238">
        <f t="shared" si="0"/>
        <v>0</v>
      </c>
      <c r="J30" s="117">
        <v>0</v>
      </c>
      <c r="K30" s="238">
        <f t="shared" si="1"/>
        <v>0</v>
      </c>
      <c r="L30" s="239">
        <f>'AN10'!$J$28*'AN11'!K30</f>
        <v>0</v>
      </c>
      <c r="M30" s="119">
        <v>0</v>
      </c>
      <c r="N30" s="239">
        <f t="shared" si="2"/>
        <v>0</v>
      </c>
      <c r="O30" s="121">
        <v>0</v>
      </c>
      <c r="P30" s="121">
        <v>0</v>
      </c>
      <c r="Q30" s="122"/>
    </row>
    <row r="31" spans="1:17" ht="13.2" x14ac:dyDescent="0.25">
      <c r="A31" s="115">
        <v>23</v>
      </c>
      <c r="B31" s="116"/>
      <c r="C31" s="116"/>
      <c r="D31" s="116"/>
      <c r="E31" s="116"/>
      <c r="F31" s="117">
        <v>0</v>
      </c>
      <c r="G31" s="117">
        <v>0</v>
      </c>
      <c r="H31" s="117">
        <v>0</v>
      </c>
      <c r="I31" s="238">
        <f t="shared" si="0"/>
        <v>0</v>
      </c>
      <c r="J31" s="117">
        <v>0</v>
      </c>
      <c r="K31" s="238">
        <f t="shared" si="1"/>
        <v>0</v>
      </c>
      <c r="L31" s="239">
        <f>'AN10'!$J$28*'AN11'!K31</f>
        <v>0</v>
      </c>
      <c r="M31" s="119">
        <v>0</v>
      </c>
      <c r="N31" s="239">
        <f t="shared" si="2"/>
        <v>0</v>
      </c>
      <c r="O31" s="121">
        <v>0</v>
      </c>
      <c r="P31" s="121">
        <v>0</v>
      </c>
      <c r="Q31" s="122"/>
    </row>
    <row r="32" spans="1:17" ht="13.2" x14ac:dyDescent="0.25">
      <c r="A32" s="115">
        <v>24</v>
      </c>
      <c r="B32" s="116"/>
      <c r="C32" s="116"/>
      <c r="D32" s="116"/>
      <c r="E32" s="116"/>
      <c r="F32" s="117">
        <v>0</v>
      </c>
      <c r="G32" s="117">
        <v>0</v>
      </c>
      <c r="H32" s="117">
        <v>0</v>
      </c>
      <c r="I32" s="238">
        <f t="shared" si="0"/>
        <v>0</v>
      </c>
      <c r="J32" s="117">
        <v>0</v>
      </c>
      <c r="K32" s="238">
        <f t="shared" si="1"/>
        <v>0</v>
      </c>
      <c r="L32" s="239">
        <f>'AN10'!$J$28*'AN11'!K32</f>
        <v>0</v>
      </c>
      <c r="M32" s="119">
        <v>0</v>
      </c>
      <c r="N32" s="239">
        <f t="shared" si="2"/>
        <v>0</v>
      </c>
      <c r="O32" s="121">
        <v>0</v>
      </c>
      <c r="P32" s="121">
        <v>0</v>
      </c>
      <c r="Q32" s="122"/>
    </row>
    <row r="33" spans="1:17" ht="13.2" x14ac:dyDescent="0.25">
      <c r="A33" s="115">
        <v>25</v>
      </c>
      <c r="B33" s="116"/>
      <c r="C33" s="116"/>
      <c r="D33" s="116"/>
      <c r="E33" s="116"/>
      <c r="F33" s="117">
        <v>0</v>
      </c>
      <c r="G33" s="117">
        <v>0</v>
      </c>
      <c r="H33" s="117">
        <v>0</v>
      </c>
      <c r="I33" s="238">
        <f t="shared" si="0"/>
        <v>0</v>
      </c>
      <c r="J33" s="117">
        <v>0</v>
      </c>
      <c r="K33" s="238">
        <f t="shared" si="1"/>
        <v>0</v>
      </c>
      <c r="L33" s="239">
        <f>'AN10'!$J$28*'AN11'!K33</f>
        <v>0</v>
      </c>
      <c r="M33" s="119">
        <v>0</v>
      </c>
      <c r="N33" s="239">
        <f t="shared" si="2"/>
        <v>0</v>
      </c>
      <c r="O33" s="121">
        <v>0</v>
      </c>
      <c r="P33" s="121">
        <v>0</v>
      </c>
      <c r="Q33" s="122"/>
    </row>
    <row r="34" spans="1:17" ht="13.2" x14ac:dyDescent="0.25">
      <c r="A34" s="115">
        <v>26</v>
      </c>
      <c r="B34" s="116"/>
      <c r="C34" s="116"/>
      <c r="D34" s="116"/>
      <c r="E34" s="116"/>
      <c r="F34" s="117">
        <v>0</v>
      </c>
      <c r="G34" s="117">
        <v>0</v>
      </c>
      <c r="H34" s="117">
        <v>0</v>
      </c>
      <c r="I34" s="238">
        <f t="shared" si="0"/>
        <v>0</v>
      </c>
      <c r="J34" s="117">
        <v>0</v>
      </c>
      <c r="K34" s="238">
        <f t="shared" si="1"/>
        <v>0</v>
      </c>
      <c r="L34" s="239">
        <f>'AN10'!$J$28*'AN11'!K34</f>
        <v>0</v>
      </c>
      <c r="M34" s="119">
        <v>0</v>
      </c>
      <c r="N34" s="239">
        <f t="shared" si="2"/>
        <v>0</v>
      </c>
      <c r="O34" s="121">
        <v>0</v>
      </c>
      <c r="P34" s="121">
        <v>0</v>
      </c>
      <c r="Q34" s="122"/>
    </row>
    <row r="35" spans="1:17" ht="13.2" x14ac:dyDescent="0.25">
      <c r="A35" s="115">
        <v>27</v>
      </c>
      <c r="B35" s="116"/>
      <c r="C35" s="116"/>
      <c r="D35" s="116"/>
      <c r="E35" s="116"/>
      <c r="F35" s="117">
        <v>0</v>
      </c>
      <c r="G35" s="117">
        <v>0</v>
      </c>
      <c r="H35" s="117">
        <v>0</v>
      </c>
      <c r="I35" s="238">
        <f t="shared" si="0"/>
        <v>0</v>
      </c>
      <c r="J35" s="117">
        <v>0</v>
      </c>
      <c r="K35" s="238">
        <f t="shared" si="1"/>
        <v>0</v>
      </c>
      <c r="L35" s="239">
        <f>'AN10'!$J$28*'AN11'!K35</f>
        <v>0</v>
      </c>
      <c r="M35" s="119">
        <v>0</v>
      </c>
      <c r="N35" s="239">
        <f t="shared" si="2"/>
        <v>0</v>
      </c>
      <c r="O35" s="121">
        <v>0</v>
      </c>
      <c r="P35" s="121">
        <v>0</v>
      </c>
      <c r="Q35" s="122"/>
    </row>
    <row r="36" spans="1:17" ht="13.2" x14ac:dyDescent="0.25">
      <c r="A36" s="115">
        <v>28</v>
      </c>
      <c r="B36" s="116"/>
      <c r="C36" s="116"/>
      <c r="D36" s="116"/>
      <c r="E36" s="116"/>
      <c r="F36" s="117">
        <v>0</v>
      </c>
      <c r="G36" s="117">
        <v>0</v>
      </c>
      <c r="H36" s="117">
        <v>0</v>
      </c>
      <c r="I36" s="238">
        <f t="shared" si="0"/>
        <v>0</v>
      </c>
      <c r="J36" s="117">
        <v>0</v>
      </c>
      <c r="K36" s="238">
        <f t="shared" si="1"/>
        <v>0</v>
      </c>
      <c r="L36" s="239">
        <f>'AN10'!$J$28*'AN11'!K36</f>
        <v>0</v>
      </c>
      <c r="M36" s="119">
        <v>0</v>
      </c>
      <c r="N36" s="239">
        <f t="shared" si="2"/>
        <v>0</v>
      </c>
      <c r="O36" s="121">
        <v>0</v>
      </c>
      <c r="P36" s="121">
        <v>0</v>
      </c>
      <c r="Q36" s="122"/>
    </row>
    <row r="37" spans="1:17" ht="13.2" x14ac:dyDescent="0.25">
      <c r="A37" s="115">
        <v>29</v>
      </c>
      <c r="B37" s="116"/>
      <c r="C37" s="116"/>
      <c r="D37" s="116"/>
      <c r="E37" s="116"/>
      <c r="F37" s="117">
        <v>0</v>
      </c>
      <c r="G37" s="117">
        <v>0</v>
      </c>
      <c r="H37" s="117">
        <v>0</v>
      </c>
      <c r="I37" s="238">
        <f t="shared" si="0"/>
        <v>0</v>
      </c>
      <c r="J37" s="117">
        <v>0</v>
      </c>
      <c r="K37" s="238">
        <f t="shared" si="1"/>
        <v>0</v>
      </c>
      <c r="L37" s="239">
        <f>'AN10'!$J$28*'AN11'!K37</f>
        <v>0</v>
      </c>
      <c r="M37" s="119">
        <v>0</v>
      </c>
      <c r="N37" s="239">
        <f t="shared" si="2"/>
        <v>0</v>
      </c>
      <c r="O37" s="121">
        <v>0</v>
      </c>
      <c r="P37" s="121">
        <v>0</v>
      </c>
      <c r="Q37" s="122"/>
    </row>
    <row r="38" spans="1:17" ht="13.2" x14ac:dyDescent="0.25">
      <c r="A38" s="115">
        <v>30</v>
      </c>
      <c r="B38" s="116"/>
      <c r="C38" s="116"/>
      <c r="D38" s="116"/>
      <c r="E38" s="116"/>
      <c r="F38" s="117">
        <v>0</v>
      </c>
      <c r="G38" s="117">
        <v>0</v>
      </c>
      <c r="H38" s="117">
        <v>0</v>
      </c>
      <c r="I38" s="238">
        <f t="shared" si="0"/>
        <v>0</v>
      </c>
      <c r="J38" s="117">
        <v>0</v>
      </c>
      <c r="K38" s="238">
        <f t="shared" si="1"/>
        <v>0</v>
      </c>
      <c r="L38" s="239">
        <f>'AN10'!$J$28*'AN11'!K38</f>
        <v>0</v>
      </c>
      <c r="M38" s="119">
        <v>0</v>
      </c>
      <c r="N38" s="239">
        <f t="shared" si="2"/>
        <v>0</v>
      </c>
      <c r="O38" s="121">
        <v>0</v>
      </c>
      <c r="P38" s="121">
        <v>0</v>
      </c>
      <c r="Q38" s="122"/>
    </row>
    <row r="39" spans="1:17" ht="13.2" x14ac:dyDescent="0.25">
      <c r="A39" s="115">
        <v>31</v>
      </c>
      <c r="B39" s="116"/>
      <c r="C39" s="116"/>
      <c r="D39" s="116"/>
      <c r="E39" s="116"/>
      <c r="F39" s="117">
        <v>0</v>
      </c>
      <c r="G39" s="117">
        <v>0</v>
      </c>
      <c r="H39" s="117">
        <v>0</v>
      </c>
      <c r="I39" s="238">
        <f t="shared" ref="I39:I68" si="5">G39+H39</f>
        <v>0</v>
      </c>
      <c r="J39" s="117">
        <v>0</v>
      </c>
      <c r="K39" s="238">
        <f t="shared" ref="K39:K68" si="6">F39+(0.6*(I39+J39))</f>
        <v>0</v>
      </c>
      <c r="L39" s="239">
        <f>'AN10'!$J$28*'AN11'!K39</f>
        <v>0</v>
      </c>
      <c r="M39" s="119">
        <v>0</v>
      </c>
      <c r="N39" s="239">
        <f t="shared" ref="N39:N68" si="7">L39*M39</f>
        <v>0</v>
      </c>
      <c r="O39" s="121">
        <v>0</v>
      </c>
      <c r="P39" s="121">
        <v>0</v>
      </c>
      <c r="Q39" s="122"/>
    </row>
    <row r="40" spans="1:17" ht="13.2" x14ac:dyDescent="0.25">
      <c r="A40" s="115">
        <v>32</v>
      </c>
      <c r="B40" s="116"/>
      <c r="C40" s="116"/>
      <c r="D40" s="116"/>
      <c r="E40" s="116"/>
      <c r="F40" s="117">
        <v>0</v>
      </c>
      <c r="G40" s="117">
        <v>0</v>
      </c>
      <c r="H40" s="117">
        <v>0</v>
      </c>
      <c r="I40" s="238">
        <f t="shared" si="5"/>
        <v>0</v>
      </c>
      <c r="J40" s="117">
        <v>0</v>
      </c>
      <c r="K40" s="238">
        <f t="shared" si="6"/>
        <v>0</v>
      </c>
      <c r="L40" s="239">
        <f>'AN10'!$J$28*'AN11'!K40</f>
        <v>0</v>
      </c>
      <c r="M40" s="119">
        <v>0</v>
      </c>
      <c r="N40" s="239">
        <f t="shared" si="7"/>
        <v>0</v>
      </c>
      <c r="O40" s="121">
        <v>0</v>
      </c>
      <c r="P40" s="121">
        <v>0</v>
      </c>
      <c r="Q40" s="122"/>
    </row>
    <row r="41" spans="1:17" ht="13.2" x14ac:dyDescent="0.25">
      <c r="A41" s="115">
        <v>33</v>
      </c>
      <c r="B41" s="116"/>
      <c r="C41" s="116"/>
      <c r="D41" s="116"/>
      <c r="E41" s="116"/>
      <c r="F41" s="117">
        <v>0</v>
      </c>
      <c r="G41" s="117">
        <v>0</v>
      </c>
      <c r="H41" s="117">
        <v>0</v>
      </c>
      <c r="I41" s="238">
        <f t="shared" si="5"/>
        <v>0</v>
      </c>
      <c r="J41" s="117">
        <v>0</v>
      </c>
      <c r="K41" s="238">
        <f t="shared" si="6"/>
        <v>0</v>
      </c>
      <c r="L41" s="239">
        <f>'AN10'!$J$28*'AN11'!K41</f>
        <v>0</v>
      </c>
      <c r="M41" s="119">
        <v>0</v>
      </c>
      <c r="N41" s="239">
        <f t="shared" si="7"/>
        <v>0</v>
      </c>
      <c r="O41" s="121">
        <v>0</v>
      </c>
      <c r="P41" s="121">
        <v>0</v>
      </c>
      <c r="Q41" s="122"/>
    </row>
    <row r="42" spans="1:17" ht="13.2" x14ac:dyDescent="0.25">
      <c r="A42" s="115">
        <v>34</v>
      </c>
      <c r="B42" s="116"/>
      <c r="C42" s="116"/>
      <c r="D42" s="116"/>
      <c r="E42" s="116"/>
      <c r="F42" s="117">
        <v>0</v>
      </c>
      <c r="G42" s="117">
        <v>0</v>
      </c>
      <c r="H42" s="117">
        <v>0</v>
      </c>
      <c r="I42" s="238">
        <f t="shared" si="5"/>
        <v>0</v>
      </c>
      <c r="J42" s="117">
        <v>0</v>
      </c>
      <c r="K42" s="238">
        <f t="shared" si="6"/>
        <v>0</v>
      </c>
      <c r="L42" s="239">
        <f>'AN10'!$J$28*'AN11'!K42</f>
        <v>0</v>
      </c>
      <c r="M42" s="119">
        <v>0</v>
      </c>
      <c r="N42" s="239">
        <f t="shared" si="7"/>
        <v>0</v>
      </c>
      <c r="O42" s="121">
        <v>0</v>
      </c>
      <c r="P42" s="121">
        <v>0</v>
      </c>
      <c r="Q42" s="122"/>
    </row>
    <row r="43" spans="1:17" ht="13.2" x14ac:dyDescent="0.25">
      <c r="A43" s="115">
        <v>35</v>
      </c>
      <c r="B43" s="116"/>
      <c r="C43" s="116"/>
      <c r="D43" s="116"/>
      <c r="E43" s="116"/>
      <c r="F43" s="117">
        <v>0</v>
      </c>
      <c r="G43" s="117">
        <v>0</v>
      </c>
      <c r="H43" s="117">
        <v>0</v>
      </c>
      <c r="I43" s="238">
        <f t="shared" si="5"/>
        <v>0</v>
      </c>
      <c r="J43" s="117">
        <v>0</v>
      </c>
      <c r="K43" s="238">
        <f t="shared" si="6"/>
        <v>0</v>
      </c>
      <c r="L43" s="239">
        <f>'AN10'!$J$28*'AN11'!K43</f>
        <v>0</v>
      </c>
      <c r="M43" s="119">
        <v>0</v>
      </c>
      <c r="N43" s="239">
        <f t="shared" si="7"/>
        <v>0</v>
      </c>
      <c r="O43" s="121">
        <v>0</v>
      </c>
      <c r="P43" s="121">
        <v>0</v>
      </c>
      <c r="Q43" s="122"/>
    </row>
    <row r="44" spans="1:17" ht="13.2" x14ac:dyDescent="0.25">
      <c r="A44" s="115">
        <v>36</v>
      </c>
      <c r="B44" s="116"/>
      <c r="C44" s="116"/>
      <c r="D44" s="116"/>
      <c r="E44" s="116"/>
      <c r="F44" s="117">
        <v>0</v>
      </c>
      <c r="G44" s="117">
        <v>0</v>
      </c>
      <c r="H44" s="117">
        <v>0</v>
      </c>
      <c r="I44" s="238">
        <f t="shared" si="5"/>
        <v>0</v>
      </c>
      <c r="J44" s="117">
        <v>0</v>
      </c>
      <c r="K44" s="238">
        <f t="shared" si="6"/>
        <v>0</v>
      </c>
      <c r="L44" s="239">
        <f>'AN10'!$J$28*'AN11'!K44</f>
        <v>0</v>
      </c>
      <c r="M44" s="119">
        <v>0</v>
      </c>
      <c r="N44" s="239">
        <f t="shared" si="7"/>
        <v>0</v>
      </c>
      <c r="O44" s="121">
        <v>0</v>
      </c>
      <c r="P44" s="121">
        <v>0</v>
      </c>
      <c r="Q44" s="122"/>
    </row>
    <row r="45" spans="1:17" ht="13.2" x14ac:dyDescent="0.25">
      <c r="A45" s="115">
        <v>37</v>
      </c>
      <c r="B45" s="116"/>
      <c r="C45" s="116"/>
      <c r="D45" s="116"/>
      <c r="E45" s="116"/>
      <c r="F45" s="117">
        <v>0</v>
      </c>
      <c r="G45" s="117">
        <v>0</v>
      </c>
      <c r="H45" s="117">
        <v>0</v>
      </c>
      <c r="I45" s="238">
        <f t="shared" si="5"/>
        <v>0</v>
      </c>
      <c r="J45" s="117">
        <v>0</v>
      </c>
      <c r="K45" s="238">
        <f t="shared" si="6"/>
        <v>0</v>
      </c>
      <c r="L45" s="239">
        <f>'AN10'!$J$28*'AN11'!K45</f>
        <v>0</v>
      </c>
      <c r="M45" s="119">
        <v>0</v>
      </c>
      <c r="N45" s="239">
        <f t="shared" si="7"/>
        <v>0</v>
      </c>
      <c r="O45" s="121">
        <v>0</v>
      </c>
      <c r="P45" s="121">
        <v>0</v>
      </c>
      <c r="Q45" s="122"/>
    </row>
    <row r="46" spans="1:17" ht="13.2" x14ac:dyDescent="0.25">
      <c r="A46" s="115">
        <v>38</v>
      </c>
      <c r="B46" s="116"/>
      <c r="C46" s="116"/>
      <c r="D46" s="116"/>
      <c r="E46" s="116"/>
      <c r="F46" s="117">
        <v>0</v>
      </c>
      <c r="G46" s="117">
        <v>0</v>
      </c>
      <c r="H46" s="117">
        <v>0</v>
      </c>
      <c r="I46" s="238">
        <f t="shared" si="5"/>
        <v>0</v>
      </c>
      <c r="J46" s="117">
        <v>0</v>
      </c>
      <c r="K46" s="238">
        <f t="shared" si="6"/>
        <v>0</v>
      </c>
      <c r="L46" s="239">
        <f>'AN10'!$J$28*'AN11'!K46</f>
        <v>0</v>
      </c>
      <c r="M46" s="119">
        <v>0</v>
      </c>
      <c r="N46" s="239">
        <f t="shared" si="7"/>
        <v>0</v>
      </c>
      <c r="O46" s="121">
        <v>0</v>
      </c>
      <c r="P46" s="121">
        <v>0</v>
      </c>
      <c r="Q46" s="122"/>
    </row>
    <row r="47" spans="1:17" ht="13.2" x14ac:dyDescent="0.25">
      <c r="A47" s="115">
        <v>39</v>
      </c>
      <c r="B47" s="116"/>
      <c r="C47" s="116"/>
      <c r="D47" s="116"/>
      <c r="E47" s="116"/>
      <c r="F47" s="117">
        <v>0</v>
      </c>
      <c r="G47" s="117">
        <v>0</v>
      </c>
      <c r="H47" s="117">
        <v>0</v>
      </c>
      <c r="I47" s="238">
        <f t="shared" si="5"/>
        <v>0</v>
      </c>
      <c r="J47" s="117">
        <v>0</v>
      </c>
      <c r="K47" s="238">
        <f t="shared" si="6"/>
        <v>0</v>
      </c>
      <c r="L47" s="239">
        <f>'AN10'!$J$28*'AN11'!K47</f>
        <v>0</v>
      </c>
      <c r="M47" s="119">
        <v>0</v>
      </c>
      <c r="N47" s="239">
        <f t="shared" si="7"/>
        <v>0</v>
      </c>
      <c r="O47" s="121">
        <v>0</v>
      </c>
      <c r="P47" s="121">
        <v>0</v>
      </c>
      <c r="Q47" s="122"/>
    </row>
    <row r="48" spans="1:17" ht="13.2" x14ac:dyDescent="0.25">
      <c r="A48" s="115">
        <v>40</v>
      </c>
      <c r="B48" s="116"/>
      <c r="C48" s="116"/>
      <c r="D48" s="116"/>
      <c r="E48" s="116"/>
      <c r="F48" s="117">
        <v>0</v>
      </c>
      <c r="G48" s="117">
        <v>0</v>
      </c>
      <c r="H48" s="117">
        <v>0</v>
      </c>
      <c r="I48" s="238">
        <f t="shared" si="5"/>
        <v>0</v>
      </c>
      <c r="J48" s="117">
        <v>0</v>
      </c>
      <c r="K48" s="238">
        <f t="shared" si="6"/>
        <v>0</v>
      </c>
      <c r="L48" s="239">
        <f>'AN10'!$J$28*'AN11'!K48</f>
        <v>0</v>
      </c>
      <c r="M48" s="119">
        <v>0</v>
      </c>
      <c r="N48" s="239">
        <f t="shared" si="7"/>
        <v>0</v>
      </c>
      <c r="O48" s="121">
        <v>0</v>
      </c>
      <c r="P48" s="121">
        <v>0</v>
      </c>
      <c r="Q48" s="122"/>
    </row>
    <row r="49" spans="1:17" ht="13.2" x14ac:dyDescent="0.25">
      <c r="A49" s="115">
        <v>41</v>
      </c>
      <c r="B49" s="116"/>
      <c r="C49" s="116"/>
      <c r="D49" s="116"/>
      <c r="E49" s="116"/>
      <c r="F49" s="117">
        <v>0</v>
      </c>
      <c r="G49" s="117">
        <v>0</v>
      </c>
      <c r="H49" s="117">
        <v>0</v>
      </c>
      <c r="I49" s="238">
        <f t="shared" si="5"/>
        <v>0</v>
      </c>
      <c r="J49" s="117">
        <v>0</v>
      </c>
      <c r="K49" s="238">
        <f t="shared" si="6"/>
        <v>0</v>
      </c>
      <c r="L49" s="239">
        <f>'AN10'!$J$28*'AN11'!K49</f>
        <v>0</v>
      </c>
      <c r="M49" s="119">
        <v>0</v>
      </c>
      <c r="N49" s="239">
        <f t="shared" si="7"/>
        <v>0</v>
      </c>
      <c r="O49" s="121">
        <v>0</v>
      </c>
      <c r="P49" s="121">
        <v>0</v>
      </c>
      <c r="Q49" s="122"/>
    </row>
    <row r="50" spans="1:17" ht="13.2" x14ac:dyDescent="0.25">
      <c r="A50" s="115">
        <v>42</v>
      </c>
      <c r="B50" s="116"/>
      <c r="C50" s="116"/>
      <c r="D50" s="116"/>
      <c r="E50" s="116"/>
      <c r="F50" s="117">
        <v>0</v>
      </c>
      <c r="G50" s="117">
        <v>0</v>
      </c>
      <c r="H50" s="117">
        <v>0</v>
      </c>
      <c r="I50" s="238">
        <f t="shared" si="5"/>
        <v>0</v>
      </c>
      <c r="J50" s="117">
        <v>0</v>
      </c>
      <c r="K50" s="238">
        <f t="shared" si="6"/>
        <v>0</v>
      </c>
      <c r="L50" s="239">
        <f>'AN10'!$J$28*'AN11'!K50</f>
        <v>0</v>
      </c>
      <c r="M50" s="119">
        <v>0</v>
      </c>
      <c r="N50" s="239">
        <f t="shared" si="7"/>
        <v>0</v>
      </c>
      <c r="O50" s="121">
        <v>0</v>
      </c>
      <c r="P50" s="121">
        <v>0</v>
      </c>
      <c r="Q50" s="122"/>
    </row>
    <row r="51" spans="1:17" ht="13.2" x14ac:dyDescent="0.25">
      <c r="A51" s="115">
        <v>43</v>
      </c>
      <c r="B51" s="116"/>
      <c r="C51" s="116"/>
      <c r="D51" s="116"/>
      <c r="E51" s="116"/>
      <c r="F51" s="117">
        <v>0</v>
      </c>
      <c r="G51" s="117">
        <v>0</v>
      </c>
      <c r="H51" s="117">
        <v>0</v>
      </c>
      <c r="I51" s="238">
        <f t="shared" si="5"/>
        <v>0</v>
      </c>
      <c r="J51" s="117">
        <v>0</v>
      </c>
      <c r="K51" s="238">
        <f t="shared" si="6"/>
        <v>0</v>
      </c>
      <c r="L51" s="239">
        <f>'AN10'!$J$28*'AN11'!K51</f>
        <v>0</v>
      </c>
      <c r="M51" s="119">
        <v>0</v>
      </c>
      <c r="N51" s="239">
        <f t="shared" si="7"/>
        <v>0</v>
      </c>
      <c r="O51" s="121">
        <v>0</v>
      </c>
      <c r="P51" s="121">
        <v>0</v>
      </c>
      <c r="Q51" s="122"/>
    </row>
    <row r="52" spans="1:17" ht="13.2" x14ac:dyDescent="0.25">
      <c r="A52" s="115">
        <v>44</v>
      </c>
      <c r="B52" s="116"/>
      <c r="C52" s="116"/>
      <c r="D52" s="116"/>
      <c r="E52" s="116"/>
      <c r="F52" s="117">
        <v>0</v>
      </c>
      <c r="G52" s="117">
        <v>0</v>
      </c>
      <c r="H52" s="117">
        <v>0</v>
      </c>
      <c r="I52" s="238">
        <f t="shared" si="5"/>
        <v>0</v>
      </c>
      <c r="J52" s="117">
        <v>0</v>
      </c>
      <c r="K52" s="238">
        <f t="shared" si="6"/>
        <v>0</v>
      </c>
      <c r="L52" s="239">
        <f>'AN10'!$J$28*'AN11'!K52</f>
        <v>0</v>
      </c>
      <c r="M52" s="119">
        <v>0</v>
      </c>
      <c r="N52" s="239">
        <f t="shared" si="7"/>
        <v>0</v>
      </c>
      <c r="O52" s="121">
        <v>0</v>
      </c>
      <c r="P52" s="121">
        <v>0</v>
      </c>
      <c r="Q52" s="122"/>
    </row>
    <row r="53" spans="1:17" ht="13.2" x14ac:dyDescent="0.25">
      <c r="A53" s="115">
        <v>45</v>
      </c>
      <c r="B53" s="116"/>
      <c r="C53" s="116"/>
      <c r="D53" s="116"/>
      <c r="E53" s="116"/>
      <c r="F53" s="117">
        <v>0</v>
      </c>
      <c r="G53" s="117">
        <v>0</v>
      </c>
      <c r="H53" s="117">
        <v>0</v>
      </c>
      <c r="I53" s="238">
        <f t="shared" si="5"/>
        <v>0</v>
      </c>
      <c r="J53" s="117">
        <v>0</v>
      </c>
      <c r="K53" s="238">
        <f t="shared" si="6"/>
        <v>0</v>
      </c>
      <c r="L53" s="239">
        <f>'AN10'!$J$28*'AN11'!K53</f>
        <v>0</v>
      </c>
      <c r="M53" s="119">
        <v>0</v>
      </c>
      <c r="N53" s="239">
        <f t="shared" si="7"/>
        <v>0</v>
      </c>
      <c r="O53" s="121">
        <v>0</v>
      </c>
      <c r="P53" s="121">
        <v>0</v>
      </c>
      <c r="Q53" s="122"/>
    </row>
    <row r="54" spans="1:17" ht="13.2" x14ac:dyDescent="0.25">
      <c r="A54" s="115">
        <v>46</v>
      </c>
      <c r="B54" s="116"/>
      <c r="C54" s="116"/>
      <c r="D54" s="116"/>
      <c r="E54" s="116"/>
      <c r="F54" s="117">
        <v>0</v>
      </c>
      <c r="G54" s="117">
        <v>0</v>
      </c>
      <c r="H54" s="117">
        <v>0</v>
      </c>
      <c r="I54" s="238">
        <f t="shared" si="5"/>
        <v>0</v>
      </c>
      <c r="J54" s="117">
        <v>0</v>
      </c>
      <c r="K54" s="238">
        <f t="shared" si="6"/>
        <v>0</v>
      </c>
      <c r="L54" s="239">
        <f>'AN10'!$J$28*'AN11'!K54</f>
        <v>0</v>
      </c>
      <c r="M54" s="119">
        <v>0</v>
      </c>
      <c r="N54" s="239">
        <f t="shared" si="7"/>
        <v>0</v>
      </c>
      <c r="O54" s="121">
        <v>0</v>
      </c>
      <c r="P54" s="121">
        <v>0</v>
      </c>
      <c r="Q54" s="122"/>
    </row>
    <row r="55" spans="1:17" ht="13.2" x14ac:dyDescent="0.25">
      <c r="A55" s="115">
        <v>47</v>
      </c>
      <c r="B55" s="116"/>
      <c r="C55" s="116"/>
      <c r="D55" s="116"/>
      <c r="E55" s="116"/>
      <c r="F55" s="117">
        <v>0</v>
      </c>
      <c r="G55" s="117">
        <v>0</v>
      </c>
      <c r="H55" s="117">
        <v>0</v>
      </c>
      <c r="I55" s="238">
        <f t="shared" si="5"/>
        <v>0</v>
      </c>
      <c r="J55" s="117">
        <v>0</v>
      </c>
      <c r="K55" s="238">
        <f t="shared" si="6"/>
        <v>0</v>
      </c>
      <c r="L55" s="239">
        <f>'AN10'!$J$28*'AN11'!K55</f>
        <v>0</v>
      </c>
      <c r="M55" s="119">
        <v>0</v>
      </c>
      <c r="N55" s="239">
        <f t="shared" si="7"/>
        <v>0</v>
      </c>
      <c r="O55" s="121">
        <v>0</v>
      </c>
      <c r="P55" s="121">
        <v>0</v>
      </c>
      <c r="Q55" s="122"/>
    </row>
    <row r="56" spans="1:17" ht="13.2" x14ac:dyDescent="0.25">
      <c r="A56" s="115">
        <v>48</v>
      </c>
      <c r="B56" s="116"/>
      <c r="C56" s="116"/>
      <c r="D56" s="116"/>
      <c r="E56" s="116"/>
      <c r="F56" s="117">
        <v>0</v>
      </c>
      <c r="G56" s="117">
        <v>0</v>
      </c>
      <c r="H56" s="117">
        <v>0</v>
      </c>
      <c r="I56" s="238">
        <f t="shared" si="5"/>
        <v>0</v>
      </c>
      <c r="J56" s="117">
        <v>0</v>
      </c>
      <c r="K56" s="238">
        <f t="shared" si="6"/>
        <v>0</v>
      </c>
      <c r="L56" s="239">
        <f>'AN10'!$J$28*'AN11'!K56</f>
        <v>0</v>
      </c>
      <c r="M56" s="119">
        <v>0</v>
      </c>
      <c r="N56" s="239">
        <f t="shared" si="7"/>
        <v>0</v>
      </c>
      <c r="O56" s="121">
        <v>0</v>
      </c>
      <c r="P56" s="121">
        <v>0</v>
      </c>
      <c r="Q56" s="122"/>
    </row>
    <row r="57" spans="1:17" ht="13.2" x14ac:dyDescent="0.25">
      <c r="A57" s="115">
        <v>49</v>
      </c>
      <c r="B57" s="116"/>
      <c r="C57" s="116"/>
      <c r="D57" s="116"/>
      <c r="E57" s="116"/>
      <c r="F57" s="117">
        <v>0</v>
      </c>
      <c r="G57" s="117">
        <v>0</v>
      </c>
      <c r="H57" s="117">
        <v>0</v>
      </c>
      <c r="I57" s="238">
        <f t="shared" si="5"/>
        <v>0</v>
      </c>
      <c r="J57" s="117">
        <v>0</v>
      </c>
      <c r="K57" s="238">
        <f t="shared" si="6"/>
        <v>0</v>
      </c>
      <c r="L57" s="239">
        <f>'AN10'!$J$28*'AN11'!K57</f>
        <v>0</v>
      </c>
      <c r="M57" s="119">
        <v>0</v>
      </c>
      <c r="N57" s="239">
        <f t="shared" si="7"/>
        <v>0</v>
      </c>
      <c r="O57" s="121">
        <v>0</v>
      </c>
      <c r="P57" s="121">
        <v>0</v>
      </c>
      <c r="Q57" s="122"/>
    </row>
    <row r="58" spans="1:17" ht="13.2" x14ac:dyDescent="0.25">
      <c r="A58" s="115">
        <v>50</v>
      </c>
      <c r="B58" s="116"/>
      <c r="C58" s="116"/>
      <c r="D58" s="116"/>
      <c r="E58" s="116"/>
      <c r="F58" s="117">
        <v>0</v>
      </c>
      <c r="G58" s="117">
        <v>0</v>
      </c>
      <c r="H58" s="117">
        <v>0</v>
      </c>
      <c r="I58" s="238">
        <f t="shared" si="5"/>
        <v>0</v>
      </c>
      <c r="J58" s="117">
        <v>0</v>
      </c>
      <c r="K58" s="238">
        <f t="shared" si="6"/>
        <v>0</v>
      </c>
      <c r="L58" s="239">
        <f>'AN10'!$J$28*'AN11'!K58</f>
        <v>0</v>
      </c>
      <c r="M58" s="119">
        <v>0</v>
      </c>
      <c r="N58" s="239">
        <f t="shared" si="7"/>
        <v>0</v>
      </c>
      <c r="O58" s="121">
        <v>0</v>
      </c>
      <c r="P58" s="121">
        <v>0</v>
      </c>
      <c r="Q58" s="122"/>
    </row>
    <row r="59" spans="1:17" ht="13.2" x14ac:dyDescent="0.25">
      <c r="A59" s="115">
        <v>51</v>
      </c>
      <c r="B59" s="116"/>
      <c r="C59" s="116"/>
      <c r="D59" s="116"/>
      <c r="E59" s="116"/>
      <c r="F59" s="117">
        <v>0</v>
      </c>
      <c r="G59" s="117">
        <v>0</v>
      </c>
      <c r="H59" s="117">
        <v>0</v>
      </c>
      <c r="I59" s="238">
        <f t="shared" si="5"/>
        <v>0</v>
      </c>
      <c r="J59" s="117">
        <v>0</v>
      </c>
      <c r="K59" s="238">
        <f t="shared" si="6"/>
        <v>0</v>
      </c>
      <c r="L59" s="239">
        <f>'AN10'!$J$28*'AN11'!K59</f>
        <v>0</v>
      </c>
      <c r="M59" s="119">
        <v>0</v>
      </c>
      <c r="N59" s="239">
        <f t="shared" si="7"/>
        <v>0</v>
      </c>
      <c r="O59" s="121">
        <v>0</v>
      </c>
      <c r="P59" s="121">
        <v>0</v>
      </c>
      <c r="Q59" s="122"/>
    </row>
    <row r="60" spans="1:17" ht="13.2" x14ac:dyDescent="0.25">
      <c r="A60" s="115">
        <v>52</v>
      </c>
      <c r="B60" s="116"/>
      <c r="C60" s="116"/>
      <c r="D60" s="116"/>
      <c r="E60" s="116"/>
      <c r="F60" s="117">
        <v>0</v>
      </c>
      <c r="G60" s="117">
        <v>0</v>
      </c>
      <c r="H60" s="117">
        <v>0</v>
      </c>
      <c r="I60" s="238">
        <f t="shared" si="5"/>
        <v>0</v>
      </c>
      <c r="J60" s="117">
        <v>0</v>
      </c>
      <c r="K60" s="238">
        <f t="shared" si="6"/>
        <v>0</v>
      </c>
      <c r="L60" s="239">
        <f>'AN10'!$J$28*'AN11'!K60</f>
        <v>0</v>
      </c>
      <c r="M60" s="119">
        <v>0</v>
      </c>
      <c r="N60" s="239">
        <f t="shared" si="7"/>
        <v>0</v>
      </c>
      <c r="O60" s="121">
        <v>0</v>
      </c>
      <c r="P60" s="121">
        <v>0</v>
      </c>
      <c r="Q60" s="122"/>
    </row>
    <row r="61" spans="1:17" ht="13.2" x14ac:dyDescent="0.25">
      <c r="A61" s="115">
        <v>53</v>
      </c>
      <c r="B61" s="116"/>
      <c r="C61" s="116"/>
      <c r="D61" s="116"/>
      <c r="E61" s="116"/>
      <c r="F61" s="117">
        <v>0</v>
      </c>
      <c r="G61" s="117">
        <v>0</v>
      </c>
      <c r="H61" s="117">
        <v>0</v>
      </c>
      <c r="I61" s="238">
        <f t="shared" si="5"/>
        <v>0</v>
      </c>
      <c r="J61" s="117">
        <v>0</v>
      </c>
      <c r="K61" s="238">
        <f t="shared" si="6"/>
        <v>0</v>
      </c>
      <c r="L61" s="239">
        <f>'AN10'!$J$28*'AN11'!K61</f>
        <v>0</v>
      </c>
      <c r="M61" s="119">
        <v>0</v>
      </c>
      <c r="N61" s="239">
        <f t="shared" si="7"/>
        <v>0</v>
      </c>
      <c r="O61" s="121">
        <v>0</v>
      </c>
      <c r="P61" s="121">
        <v>0</v>
      </c>
      <c r="Q61" s="122"/>
    </row>
    <row r="62" spans="1:17" ht="13.2" x14ac:dyDescent="0.25">
      <c r="A62" s="115">
        <v>54</v>
      </c>
      <c r="B62" s="116"/>
      <c r="C62" s="116"/>
      <c r="D62" s="116"/>
      <c r="E62" s="116"/>
      <c r="F62" s="117">
        <v>0</v>
      </c>
      <c r="G62" s="117">
        <v>0</v>
      </c>
      <c r="H62" s="117">
        <v>0</v>
      </c>
      <c r="I62" s="238">
        <f t="shared" si="5"/>
        <v>0</v>
      </c>
      <c r="J62" s="117">
        <v>0</v>
      </c>
      <c r="K62" s="238">
        <f t="shared" si="6"/>
        <v>0</v>
      </c>
      <c r="L62" s="239">
        <f>'AN10'!$J$28*'AN11'!K62</f>
        <v>0</v>
      </c>
      <c r="M62" s="119">
        <v>0</v>
      </c>
      <c r="N62" s="239">
        <f t="shared" si="7"/>
        <v>0</v>
      </c>
      <c r="O62" s="121">
        <v>0</v>
      </c>
      <c r="P62" s="121">
        <v>0</v>
      </c>
      <c r="Q62" s="122"/>
    </row>
    <row r="63" spans="1:17" ht="13.2" x14ac:dyDescent="0.25">
      <c r="A63" s="115">
        <v>55</v>
      </c>
      <c r="B63" s="116"/>
      <c r="C63" s="116"/>
      <c r="D63" s="116"/>
      <c r="E63" s="116"/>
      <c r="F63" s="117">
        <v>0</v>
      </c>
      <c r="G63" s="117">
        <v>0</v>
      </c>
      <c r="H63" s="117">
        <v>0</v>
      </c>
      <c r="I63" s="238">
        <f t="shared" si="5"/>
        <v>0</v>
      </c>
      <c r="J63" s="117">
        <v>0</v>
      </c>
      <c r="K63" s="238">
        <f t="shared" si="6"/>
        <v>0</v>
      </c>
      <c r="L63" s="239">
        <f>'AN10'!$J$28*'AN11'!K63</f>
        <v>0</v>
      </c>
      <c r="M63" s="119">
        <v>0</v>
      </c>
      <c r="N63" s="239">
        <f t="shared" si="7"/>
        <v>0</v>
      </c>
      <c r="O63" s="121">
        <v>0</v>
      </c>
      <c r="P63" s="121">
        <v>0</v>
      </c>
      <c r="Q63" s="122"/>
    </row>
    <row r="64" spans="1:17" ht="13.2" x14ac:dyDescent="0.25">
      <c r="A64" s="115">
        <v>56</v>
      </c>
      <c r="B64" s="116"/>
      <c r="C64" s="116"/>
      <c r="D64" s="116"/>
      <c r="E64" s="116"/>
      <c r="F64" s="117">
        <v>0</v>
      </c>
      <c r="G64" s="117">
        <v>0</v>
      </c>
      <c r="H64" s="117">
        <v>0</v>
      </c>
      <c r="I64" s="238">
        <f t="shared" si="5"/>
        <v>0</v>
      </c>
      <c r="J64" s="117">
        <v>0</v>
      </c>
      <c r="K64" s="238">
        <f t="shared" si="6"/>
        <v>0</v>
      </c>
      <c r="L64" s="239">
        <f>'AN10'!$J$28*'AN11'!K64</f>
        <v>0</v>
      </c>
      <c r="M64" s="119">
        <v>0</v>
      </c>
      <c r="N64" s="239">
        <f t="shared" si="7"/>
        <v>0</v>
      </c>
      <c r="O64" s="121">
        <v>0</v>
      </c>
      <c r="P64" s="121">
        <v>0</v>
      </c>
      <c r="Q64" s="122"/>
    </row>
    <row r="65" spans="1:17" ht="13.2" x14ac:dyDescent="0.25">
      <c r="A65" s="115">
        <v>57</v>
      </c>
      <c r="B65" s="116"/>
      <c r="C65" s="116"/>
      <c r="D65" s="116"/>
      <c r="E65" s="116"/>
      <c r="F65" s="117">
        <v>0</v>
      </c>
      <c r="G65" s="117">
        <v>0</v>
      </c>
      <c r="H65" s="117">
        <v>0</v>
      </c>
      <c r="I65" s="238">
        <f t="shared" si="5"/>
        <v>0</v>
      </c>
      <c r="J65" s="117">
        <v>0</v>
      </c>
      <c r="K65" s="238">
        <f t="shared" si="6"/>
        <v>0</v>
      </c>
      <c r="L65" s="239">
        <f>'AN10'!$J$28*'AN11'!K65</f>
        <v>0</v>
      </c>
      <c r="M65" s="119">
        <v>0</v>
      </c>
      <c r="N65" s="239">
        <f t="shared" si="7"/>
        <v>0</v>
      </c>
      <c r="O65" s="121">
        <v>0</v>
      </c>
      <c r="P65" s="121">
        <v>0</v>
      </c>
      <c r="Q65" s="122"/>
    </row>
    <row r="66" spans="1:17" ht="13.2" x14ac:dyDescent="0.25">
      <c r="A66" s="115">
        <v>58</v>
      </c>
      <c r="B66" s="116"/>
      <c r="C66" s="116"/>
      <c r="D66" s="116"/>
      <c r="E66" s="116"/>
      <c r="F66" s="117">
        <v>0</v>
      </c>
      <c r="G66" s="117">
        <v>0</v>
      </c>
      <c r="H66" s="117">
        <v>0</v>
      </c>
      <c r="I66" s="238">
        <f t="shared" si="5"/>
        <v>0</v>
      </c>
      <c r="J66" s="117">
        <v>0</v>
      </c>
      <c r="K66" s="238">
        <f t="shared" si="6"/>
        <v>0</v>
      </c>
      <c r="L66" s="239">
        <f>'AN10'!$J$28*'AN11'!K66</f>
        <v>0</v>
      </c>
      <c r="M66" s="119">
        <v>0</v>
      </c>
      <c r="N66" s="239">
        <f t="shared" si="7"/>
        <v>0</v>
      </c>
      <c r="O66" s="121">
        <v>0</v>
      </c>
      <c r="P66" s="121">
        <v>0</v>
      </c>
      <c r="Q66" s="122"/>
    </row>
    <row r="67" spans="1:17" ht="13.2" x14ac:dyDescent="0.25">
      <c r="A67" s="115">
        <v>59</v>
      </c>
      <c r="B67" s="116"/>
      <c r="C67" s="116"/>
      <c r="D67" s="116"/>
      <c r="E67" s="116"/>
      <c r="F67" s="117">
        <v>0</v>
      </c>
      <c r="G67" s="117">
        <v>0</v>
      </c>
      <c r="H67" s="117">
        <v>0</v>
      </c>
      <c r="I67" s="238">
        <f t="shared" si="5"/>
        <v>0</v>
      </c>
      <c r="J67" s="117">
        <v>0</v>
      </c>
      <c r="K67" s="238">
        <f t="shared" si="6"/>
        <v>0</v>
      </c>
      <c r="L67" s="239">
        <f>'AN10'!$J$28*'AN11'!K67</f>
        <v>0</v>
      </c>
      <c r="M67" s="119">
        <v>0</v>
      </c>
      <c r="N67" s="239">
        <f t="shared" si="7"/>
        <v>0</v>
      </c>
      <c r="O67" s="121">
        <v>0</v>
      </c>
      <c r="P67" s="121">
        <v>0</v>
      </c>
      <c r="Q67" s="122"/>
    </row>
    <row r="68" spans="1:17" ht="12" customHeight="1" x14ac:dyDescent="0.25">
      <c r="A68" s="115">
        <v>60</v>
      </c>
      <c r="B68" s="116"/>
      <c r="C68" s="116"/>
      <c r="D68" s="116"/>
      <c r="E68" s="116"/>
      <c r="F68" s="117">
        <v>0</v>
      </c>
      <c r="G68" s="117">
        <v>0</v>
      </c>
      <c r="H68" s="117">
        <v>0</v>
      </c>
      <c r="I68" s="238">
        <f t="shared" si="5"/>
        <v>0</v>
      </c>
      <c r="J68" s="117">
        <v>0</v>
      </c>
      <c r="K68" s="238">
        <f t="shared" si="6"/>
        <v>0</v>
      </c>
      <c r="L68" s="239">
        <f>'AN10'!$J$28*'AN11'!K68</f>
        <v>0</v>
      </c>
      <c r="M68" s="119">
        <v>0</v>
      </c>
      <c r="N68" s="239">
        <f t="shared" si="7"/>
        <v>0</v>
      </c>
      <c r="O68" s="121">
        <v>0</v>
      </c>
      <c r="P68" s="121">
        <v>0</v>
      </c>
      <c r="Q68" s="122"/>
    </row>
    <row r="69" spans="1:17" ht="12" customHeight="1" x14ac:dyDescent="0.25">
      <c r="A69" s="115"/>
      <c r="B69" s="116"/>
      <c r="C69" s="116"/>
      <c r="D69" s="116"/>
      <c r="E69" s="116"/>
      <c r="F69" s="117">
        <v>0</v>
      </c>
      <c r="G69" s="117">
        <v>0</v>
      </c>
      <c r="H69" s="117">
        <v>0</v>
      </c>
      <c r="I69" s="238">
        <f>G69+H69</f>
        <v>0</v>
      </c>
      <c r="J69" s="117">
        <v>0</v>
      </c>
      <c r="K69" s="238">
        <f>F69+(0.6*(I69+J69))</f>
        <v>0</v>
      </c>
      <c r="L69" s="239">
        <f>'AN10'!$J$28*'AN11'!K69</f>
        <v>0</v>
      </c>
      <c r="M69" s="119">
        <v>0</v>
      </c>
      <c r="N69" s="239">
        <f>L69*M69</f>
        <v>0</v>
      </c>
      <c r="O69" s="121">
        <v>0</v>
      </c>
      <c r="P69" s="121">
        <v>0</v>
      </c>
      <c r="Q69" s="122"/>
    </row>
    <row r="70" spans="1:17" ht="25.5" customHeight="1" x14ac:dyDescent="0.25">
      <c r="A70" s="357" t="s">
        <v>193</v>
      </c>
      <c r="B70" s="358"/>
      <c r="C70" s="358"/>
      <c r="D70" s="358"/>
      <c r="E70" s="359"/>
      <c r="F70" s="238">
        <f t="shared" ref="F70:K70" si="8">SUM(F10:F69)</f>
        <v>0</v>
      </c>
      <c r="G70" s="238">
        <f t="shared" si="8"/>
        <v>0</v>
      </c>
      <c r="H70" s="238">
        <f t="shared" si="8"/>
        <v>0</v>
      </c>
      <c r="I70" s="238">
        <f t="shared" si="8"/>
        <v>0</v>
      </c>
      <c r="J70" s="238">
        <f t="shared" si="8"/>
        <v>0</v>
      </c>
      <c r="K70" s="238">
        <f t="shared" si="8"/>
        <v>0</v>
      </c>
      <c r="L70" s="239">
        <f>SUM(L10:L69)</f>
        <v>0</v>
      </c>
      <c r="M70" s="238">
        <f>SUM(M10:M69)</f>
        <v>0</v>
      </c>
      <c r="N70" s="239">
        <f>SUM(N10:N69)</f>
        <v>0</v>
      </c>
      <c r="O70" s="239">
        <f>SUM(O10:O69)</f>
        <v>0</v>
      </c>
      <c r="P70" s="117"/>
      <c r="Q70" s="122"/>
    </row>
    <row r="71" spans="1:17" ht="25.5" customHeight="1" x14ac:dyDescent="0.25">
      <c r="A71" s="357" t="s">
        <v>194</v>
      </c>
      <c r="B71" s="358"/>
      <c r="C71" s="358"/>
      <c r="D71" s="358"/>
      <c r="E71" s="359"/>
      <c r="F71" s="117">
        <v>0</v>
      </c>
      <c r="G71" s="117">
        <v>0</v>
      </c>
      <c r="H71" s="117">
        <v>0</v>
      </c>
      <c r="I71" s="238">
        <f>G71+H71</f>
        <v>0</v>
      </c>
      <c r="J71" s="117">
        <v>0</v>
      </c>
      <c r="K71" s="238">
        <f>F71+(0.6*(I71+J71))</f>
        <v>0</v>
      </c>
      <c r="L71" s="157"/>
      <c r="M71" s="152"/>
      <c r="N71" s="152"/>
      <c r="O71" s="154"/>
      <c r="P71" s="152"/>
      <c r="Q71" s="122"/>
    </row>
    <row r="72" spans="1:17" ht="13.2" x14ac:dyDescent="0.25">
      <c r="A72" s="360" t="s">
        <v>24</v>
      </c>
      <c r="B72" s="360"/>
      <c r="C72" s="360"/>
      <c r="D72" s="360"/>
      <c r="E72" s="360"/>
      <c r="F72" s="238">
        <f t="shared" ref="F72:K72" si="9">F70+F71</f>
        <v>0</v>
      </c>
      <c r="G72" s="238">
        <f t="shared" si="9"/>
        <v>0</v>
      </c>
      <c r="H72" s="238">
        <f t="shared" si="9"/>
        <v>0</v>
      </c>
      <c r="I72" s="238">
        <f t="shared" si="9"/>
        <v>0</v>
      </c>
      <c r="J72" s="238">
        <f t="shared" si="9"/>
        <v>0</v>
      </c>
      <c r="K72" s="238">
        <f t="shared" si="9"/>
        <v>0</v>
      </c>
      <c r="L72" s="158"/>
      <c r="M72" s="156"/>
      <c r="N72" s="156"/>
      <c r="O72" s="159"/>
      <c r="P72" s="156"/>
      <c r="Q72" s="122"/>
    </row>
    <row r="73" spans="1:17" ht="13.2" x14ac:dyDescent="0.25">
      <c r="O73" s="150"/>
    </row>
    <row r="74" spans="1:17" ht="13.2" x14ac:dyDescent="0.25">
      <c r="F74" s="348" t="s">
        <v>239</v>
      </c>
      <c r="G74" s="348"/>
      <c r="H74" s="348"/>
      <c r="I74" s="348"/>
      <c r="J74" s="348"/>
      <c r="K74" s="348"/>
      <c r="L74" s="348"/>
      <c r="O74" s="150"/>
    </row>
  </sheetData>
  <mergeCells count="20">
    <mergeCell ref="F74:L74"/>
    <mergeCell ref="A72:E72"/>
    <mergeCell ref="C5:C8"/>
    <mergeCell ref="E5:E8"/>
    <mergeCell ref="A3:P3"/>
    <mergeCell ref="P5:P8"/>
    <mergeCell ref="G7:H7"/>
    <mergeCell ref="D5:D8"/>
    <mergeCell ref="A5:A8"/>
    <mergeCell ref="B5:B8"/>
    <mergeCell ref="O5:O8"/>
    <mergeCell ref="G5:H6"/>
    <mergeCell ref="I5:I7"/>
    <mergeCell ref="J5:J7"/>
    <mergeCell ref="L5:L8"/>
    <mergeCell ref="M5:M8"/>
    <mergeCell ref="N5:N7"/>
    <mergeCell ref="A1:P2"/>
    <mergeCell ref="A70:E70"/>
    <mergeCell ref="A71:E71"/>
  </mergeCells>
  <phoneticPr fontId="0" type="noConversion"/>
  <printOptions horizontalCentered="1" verticalCentered="1"/>
  <pageMargins left="0" right="0" top="0.39370078740157483" bottom="0.39370078740157483" header="0.31496062992125984" footer="0.31496062992125984"/>
  <pageSetup paperSize="9" scale="52" orientation="landscape" horizontalDpi="4294967292" verticalDpi="4294967292" r:id="rId1"/>
  <headerFooter alignWithMargins="0">
    <oddHeader xml:space="preserve"> </oddHeader>
    <oddFooter>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EDB7D-47DA-4667-B09A-0E4B66EC91E1}">
  <sheetPr codeName="Foglio5">
    <pageSetUpPr fitToPage="1"/>
  </sheetPr>
  <dimension ref="A1:BH36"/>
  <sheetViews>
    <sheetView view="pageBreakPreview" topLeftCell="A13" zoomScaleNormal="100" zoomScaleSheetLayoutView="100" workbookViewId="0">
      <selection activeCell="AC39" sqref="AC39"/>
    </sheetView>
  </sheetViews>
  <sheetFormatPr defaultRowHeight="13.2" x14ac:dyDescent="0.25"/>
  <cols>
    <col min="1" max="60" width="2.6640625" customWidth="1"/>
  </cols>
  <sheetData>
    <row r="1" spans="1:60" ht="35.1" customHeight="1" x14ac:dyDescent="0.25">
      <c r="A1" s="474" t="s">
        <v>206</v>
      </c>
      <c r="B1" s="475"/>
      <c r="C1" s="475"/>
      <c r="D1" s="475"/>
      <c r="E1" s="475"/>
      <c r="F1" s="475"/>
      <c r="G1" s="475"/>
      <c r="H1" s="475"/>
      <c r="I1" s="475"/>
      <c r="J1" s="475"/>
      <c r="K1" s="476"/>
      <c r="L1" s="43"/>
      <c r="M1" s="43"/>
      <c r="N1" s="477" t="s">
        <v>207</v>
      </c>
      <c r="O1" s="478"/>
      <c r="P1" s="478"/>
      <c r="Q1" s="479" t="s">
        <v>34</v>
      </c>
      <c r="R1" s="478"/>
      <c r="S1" s="478"/>
      <c r="T1" s="478"/>
      <c r="U1" s="478"/>
      <c r="V1" s="478"/>
      <c r="W1" s="478"/>
      <c r="X1" s="478"/>
      <c r="Y1" s="478"/>
      <c r="Z1" s="478"/>
      <c r="AA1" s="478"/>
      <c r="AB1" s="478"/>
      <c r="AC1" s="478"/>
      <c r="AD1" s="478"/>
      <c r="AE1" s="478"/>
      <c r="AF1" s="478"/>
      <c r="AG1" s="478"/>
      <c r="AH1" s="478"/>
      <c r="AI1" s="478"/>
      <c r="AJ1" s="478"/>
      <c r="AK1" s="478"/>
      <c r="AL1" s="478"/>
      <c r="AM1" s="478"/>
      <c r="AN1" s="478"/>
      <c r="AO1" s="478"/>
      <c r="AP1" s="478"/>
      <c r="AQ1" s="478"/>
      <c r="AR1" s="478"/>
      <c r="AS1" s="478"/>
      <c r="AT1" s="478"/>
      <c r="AU1" s="478"/>
      <c r="AV1" s="478"/>
      <c r="AW1" s="478"/>
      <c r="AX1" s="478"/>
      <c r="AY1" s="478"/>
      <c r="AZ1" s="478"/>
      <c r="BA1" s="478"/>
      <c r="BB1" s="478"/>
      <c r="BC1" s="478"/>
      <c r="BD1" s="478"/>
      <c r="BE1" s="478"/>
      <c r="BF1" s="478"/>
      <c r="BG1" s="478"/>
      <c r="BH1" s="480"/>
    </row>
    <row r="2" spans="1:60" ht="24.9" customHeight="1" x14ac:dyDescent="0.25">
      <c r="A2" s="481" t="s">
        <v>35</v>
      </c>
      <c r="B2" s="482"/>
      <c r="C2" s="482"/>
      <c r="D2" s="482"/>
      <c r="E2" s="482"/>
      <c r="F2" s="481" t="s">
        <v>36</v>
      </c>
      <c r="G2" s="482"/>
      <c r="H2" s="482"/>
      <c r="I2" s="482"/>
      <c r="J2" s="482"/>
      <c r="K2" s="482"/>
      <c r="L2" s="43"/>
      <c r="M2" s="43"/>
      <c r="N2" s="462" t="s">
        <v>37</v>
      </c>
      <c r="O2" s="463"/>
      <c r="P2" s="463"/>
      <c r="Q2" s="463"/>
      <c r="R2" s="463"/>
      <c r="S2" s="463"/>
      <c r="T2" s="463"/>
      <c r="U2" s="463"/>
      <c r="V2" s="464"/>
      <c r="W2" s="460" t="s">
        <v>38</v>
      </c>
      <c r="X2" s="460"/>
      <c r="Y2" s="460"/>
      <c r="Z2" s="460"/>
      <c r="AA2" s="460"/>
      <c r="AB2" s="460"/>
      <c r="AC2" s="460"/>
      <c r="AD2" s="460"/>
      <c r="AE2" s="460"/>
      <c r="AF2" s="460"/>
      <c r="AG2" s="460"/>
      <c r="AH2" s="460"/>
      <c r="AI2" s="460"/>
      <c r="AJ2" s="460"/>
      <c r="AK2" s="460"/>
      <c r="AL2" s="461"/>
      <c r="AM2" s="462" t="s">
        <v>39</v>
      </c>
      <c r="AN2" s="463"/>
      <c r="AO2" s="463"/>
      <c r="AP2" s="464"/>
      <c r="AQ2" s="473" t="s">
        <v>38</v>
      </c>
      <c r="AR2" s="460"/>
      <c r="AS2" s="460"/>
      <c r="AT2" s="460"/>
      <c r="AU2" s="460"/>
      <c r="AV2" s="460"/>
      <c r="AW2" s="460"/>
      <c r="AX2" s="460"/>
      <c r="AY2" s="460"/>
      <c r="AZ2" s="460"/>
      <c r="BA2" s="460"/>
      <c r="BB2" s="460"/>
      <c r="BC2" s="460"/>
      <c r="BD2" s="460"/>
      <c r="BE2" s="460"/>
      <c r="BF2" s="460"/>
      <c r="BG2" s="460"/>
      <c r="BH2" s="461"/>
    </row>
    <row r="3" spans="1:60" ht="15" customHeight="1" x14ac:dyDescent="0.25">
      <c r="A3" s="483"/>
      <c r="B3" s="483"/>
      <c r="C3" s="483"/>
      <c r="D3" s="483"/>
      <c r="E3" s="483"/>
      <c r="F3" s="483"/>
      <c r="G3" s="483"/>
      <c r="H3" s="483"/>
      <c r="I3" s="483"/>
      <c r="J3" s="483"/>
      <c r="K3" s="483"/>
      <c r="L3" s="43"/>
      <c r="M3" s="43"/>
      <c r="N3" s="465"/>
      <c r="O3" s="466"/>
      <c r="P3" s="466"/>
      <c r="Q3" s="466"/>
      <c r="R3" s="466"/>
      <c r="S3" s="466"/>
      <c r="T3" s="466"/>
      <c r="U3" s="466"/>
      <c r="V3" s="467"/>
      <c r="W3" s="452" t="s">
        <v>40</v>
      </c>
      <c r="X3" s="453"/>
      <c r="Y3" s="453"/>
      <c r="Z3" s="453"/>
      <c r="AA3" s="454"/>
      <c r="AB3" s="463" t="s">
        <v>41</v>
      </c>
      <c r="AC3" s="463"/>
      <c r="AD3" s="463"/>
      <c r="AE3" s="463"/>
      <c r="AF3" s="463"/>
      <c r="AG3" s="463"/>
      <c r="AH3" s="463"/>
      <c r="AI3" s="463"/>
      <c r="AJ3" s="463"/>
      <c r="AK3" s="463"/>
      <c r="AL3" s="464"/>
      <c r="AM3" s="465"/>
      <c r="AN3" s="466"/>
      <c r="AO3" s="466"/>
      <c r="AP3" s="467"/>
      <c r="AQ3" s="452" t="s">
        <v>42</v>
      </c>
      <c r="AR3" s="453"/>
      <c r="AS3" s="453"/>
      <c r="AT3" s="453"/>
      <c r="AU3" s="453"/>
      <c r="AV3" s="454"/>
      <c r="AW3" s="452" t="s">
        <v>43</v>
      </c>
      <c r="AX3" s="453"/>
      <c r="AY3" s="453"/>
      <c r="AZ3" s="453"/>
      <c r="BA3" s="453"/>
      <c r="BB3" s="454"/>
      <c r="BC3" s="462" t="s">
        <v>44</v>
      </c>
      <c r="BD3" s="463"/>
      <c r="BE3" s="463"/>
      <c r="BF3" s="463"/>
      <c r="BG3" s="463"/>
      <c r="BH3" s="464"/>
    </row>
    <row r="4" spans="1:60" ht="15" customHeight="1" x14ac:dyDescent="0.25">
      <c r="A4" s="484"/>
      <c r="B4" s="484"/>
      <c r="C4" s="484"/>
      <c r="D4" s="484"/>
      <c r="E4" s="484"/>
      <c r="F4" s="484"/>
      <c r="G4" s="484"/>
      <c r="H4" s="484"/>
      <c r="I4" s="484"/>
      <c r="J4" s="484"/>
      <c r="K4" s="484"/>
      <c r="L4" s="44"/>
      <c r="M4" s="44"/>
      <c r="N4" s="468"/>
      <c r="O4" s="469"/>
      <c r="P4" s="469"/>
      <c r="Q4" s="469"/>
      <c r="R4" s="469"/>
      <c r="S4" s="469"/>
      <c r="T4" s="469"/>
      <c r="U4" s="469"/>
      <c r="V4" s="470"/>
      <c r="W4" s="455"/>
      <c r="X4" s="456"/>
      <c r="Y4" s="456"/>
      <c r="Z4" s="456"/>
      <c r="AA4" s="457"/>
      <c r="AB4" s="469"/>
      <c r="AC4" s="469"/>
      <c r="AD4" s="469"/>
      <c r="AE4" s="469"/>
      <c r="AF4" s="469"/>
      <c r="AG4" s="469"/>
      <c r="AH4" s="469"/>
      <c r="AI4" s="469"/>
      <c r="AJ4" s="469"/>
      <c r="AK4" s="469"/>
      <c r="AL4" s="470"/>
      <c r="AM4" s="468"/>
      <c r="AN4" s="469"/>
      <c r="AO4" s="469"/>
      <c r="AP4" s="470"/>
      <c r="AQ4" s="455"/>
      <c r="AR4" s="456"/>
      <c r="AS4" s="456"/>
      <c r="AT4" s="456"/>
      <c r="AU4" s="456"/>
      <c r="AV4" s="457"/>
      <c r="AW4" s="455"/>
      <c r="AX4" s="456"/>
      <c r="AY4" s="456"/>
      <c r="AZ4" s="456"/>
      <c r="BA4" s="456"/>
      <c r="BB4" s="457"/>
      <c r="BC4" s="468"/>
      <c r="BD4" s="469"/>
      <c r="BE4" s="469"/>
      <c r="BF4" s="469"/>
      <c r="BG4" s="469"/>
      <c r="BH4" s="470"/>
    </row>
    <row r="5" spans="1:60" ht="15" customHeight="1" x14ac:dyDescent="0.25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  <c r="K5" s="45">
        <v>11</v>
      </c>
      <c r="L5" s="46"/>
      <c r="M5" s="47"/>
      <c r="N5" s="45">
        <v>12</v>
      </c>
      <c r="O5" s="45">
        <v>13</v>
      </c>
      <c r="P5" s="45">
        <v>14</v>
      </c>
      <c r="Q5" s="45">
        <v>15</v>
      </c>
      <c r="R5" s="45">
        <v>16</v>
      </c>
      <c r="S5" s="45">
        <v>17</v>
      </c>
      <c r="T5" s="45">
        <v>18</v>
      </c>
      <c r="U5" s="45">
        <v>19</v>
      </c>
      <c r="V5" s="45">
        <v>20</v>
      </c>
      <c r="W5" s="45">
        <v>21</v>
      </c>
      <c r="X5" s="45">
        <v>22</v>
      </c>
      <c r="Y5" s="45">
        <v>23</v>
      </c>
      <c r="Z5" s="45">
        <v>24</v>
      </c>
      <c r="AA5" s="45">
        <v>25</v>
      </c>
      <c r="AB5" s="45">
        <v>26</v>
      </c>
      <c r="AC5" s="45">
        <v>27</v>
      </c>
      <c r="AD5" s="45">
        <v>28</v>
      </c>
      <c r="AE5" s="45">
        <v>29</v>
      </c>
      <c r="AF5" s="45">
        <v>30</v>
      </c>
      <c r="AG5" s="45">
        <v>31</v>
      </c>
      <c r="AH5" s="45">
        <v>32</v>
      </c>
      <c r="AI5" s="45">
        <v>33</v>
      </c>
      <c r="AJ5" s="45">
        <v>34</v>
      </c>
      <c r="AK5" s="45">
        <v>35</v>
      </c>
      <c r="AL5" s="45">
        <v>36</v>
      </c>
      <c r="AM5" s="45">
        <v>37</v>
      </c>
      <c r="AN5" s="45">
        <v>38</v>
      </c>
      <c r="AO5" s="45">
        <v>39</v>
      </c>
      <c r="AP5" s="45">
        <v>40</v>
      </c>
      <c r="AQ5" s="45">
        <v>41</v>
      </c>
      <c r="AR5" s="45">
        <v>42</v>
      </c>
      <c r="AS5" s="45">
        <v>43</v>
      </c>
      <c r="AT5" s="45">
        <v>44</v>
      </c>
      <c r="AU5" s="45">
        <v>45</v>
      </c>
      <c r="AV5" s="45">
        <v>46</v>
      </c>
      <c r="AW5" s="45">
        <v>47</v>
      </c>
      <c r="AX5" s="45">
        <v>48</v>
      </c>
      <c r="AY5" s="45">
        <v>49</v>
      </c>
      <c r="AZ5" s="45">
        <v>50</v>
      </c>
      <c r="BA5" s="45">
        <v>51</v>
      </c>
      <c r="BB5" s="45">
        <v>52</v>
      </c>
      <c r="BC5" s="45">
        <v>53</v>
      </c>
      <c r="BD5" s="45">
        <v>54</v>
      </c>
      <c r="BE5" s="45">
        <v>55</v>
      </c>
      <c r="BF5" s="45">
        <v>56</v>
      </c>
      <c r="BG5" s="45">
        <v>57</v>
      </c>
      <c r="BH5" s="45">
        <v>58</v>
      </c>
    </row>
    <row r="6" spans="1:60" ht="15" customHeight="1" x14ac:dyDescent="0.25">
      <c r="A6" s="441" t="s">
        <v>119</v>
      </c>
      <c r="B6" s="441" t="s">
        <v>120</v>
      </c>
      <c r="C6" s="441" t="s">
        <v>121</v>
      </c>
      <c r="D6" s="441" t="s">
        <v>122</v>
      </c>
      <c r="E6" s="441" t="s">
        <v>123</v>
      </c>
      <c r="F6" s="441" t="s">
        <v>124</v>
      </c>
      <c r="G6" s="441" t="s">
        <v>125</v>
      </c>
      <c r="H6" s="441" t="s">
        <v>117</v>
      </c>
      <c r="I6" s="441" t="s">
        <v>118</v>
      </c>
      <c r="J6" s="441" t="s">
        <v>115</v>
      </c>
      <c r="K6" s="441" t="s">
        <v>116</v>
      </c>
      <c r="L6" s="48"/>
      <c r="M6" s="48"/>
      <c r="N6" s="458" t="s">
        <v>45</v>
      </c>
      <c r="O6" s="441" t="s">
        <v>126</v>
      </c>
      <c r="P6" s="441" t="s">
        <v>46</v>
      </c>
      <c r="Q6" s="441" t="s">
        <v>47</v>
      </c>
      <c r="R6" s="441" t="s">
        <v>48</v>
      </c>
      <c r="S6" s="441" t="s">
        <v>49</v>
      </c>
      <c r="T6" s="441" t="s">
        <v>127</v>
      </c>
      <c r="U6" s="441" t="s">
        <v>50</v>
      </c>
      <c r="V6" s="441" t="s">
        <v>51</v>
      </c>
      <c r="W6" s="441" t="s">
        <v>52</v>
      </c>
      <c r="X6" s="441" t="s">
        <v>53</v>
      </c>
      <c r="Y6" s="441" t="s">
        <v>54</v>
      </c>
      <c r="Z6" s="441" t="s">
        <v>55</v>
      </c>
      <c r="AA6" s="441" t="s">
        <v>56</v>
      </c>
      <c r="AB6" s="441" t="s">
        <v>57</v>
      </c>
      <c r="AC6" s="441" t="s">
        <v>58</v>
      </c>
      <c r="AD6" s="441" t="s">
        <v>59</v>
      </c>
      <c r="AE6" s="441" t="s">
        <v>60</v>
      </c>
      <c r="AF6" s="441" t="s">
        <v>61</v>
      </c>
      <c r="AG6" s="441" t="s">
        <v>62</v>
      </c>
      <c r="AH6" s="441" t="s">
        <v>63</v>
      </c>
      <c r="AI6" s="441" t="s">
        <v>64</v>
      </c>
      <c r="AJ6" s="441" t="s">
        <v>65</v>
      </c>
      <c r="AK6" s="441" t="s">
        <v>66</v>
      </c>
      <c r="AL6" s="441" t="s">
        <v>62</v>
      </c>
      <c r="AM6" s="441" t="s">
        <v>67</v>
      </c>
      <c r="AN6" s="441" t="s">
        <v>68</v>
      </c>
      <c r="AO6" s="441" t="s">
        <v>69</v>
      </c>
      <c r="AP6" s="441" t="s">
        <v>70</v>
      </c>
      <c r="AQ6" s="441" t="s">
        <v>71</v>
      </c>
      <c r="AR6" s="441" t="s">
        <v>72</v>
      </c>
      <c r="AS6" s="441" t="s">
        <v>73</v>
      </c>
      <c r="AT6" s="441" t="s">
        <v>74</v>
      </c>
      <c r="AU6" s="441" t="s">
        <v>75</v>
      </c>
      <c r="AV6" s="441" t="s">
        <v>76</v>
      </c>
      <c r="AW6" s="441" t="s">
        <v>77</v>
      </c>
      <c r="AX6" s="441" t="s">
        <v>78</v>
      </c>
      <c r="AY6" s="441" t="s">
        <v>79</v>
      </c>
      <c r="AZ6" s="441" t="s">
        <v>80</v>
      </c>
      <c r="BA6" s="441" t="s">
        <v>81</v>
      </c>
      <c r="BB6" s="441" t="s">
        <v>62</v>
      </c>
      <c r="BC6" s="448" t="s">
        <v>82</v>
      </c>
      <c r="BD6" s="441" t="s">
        <v>83</v>
      </c>
      <c r="BE6" s="441" t="s">
        <v>84</v>
      </c>
      <c r="BF6" s="441" t="s">
        <v>85</v>
      </c>
      <c r="BG6" s="441" t="s">
        <v>86</v>
      </c>
      <c r="BH6" s="441" t="s">
        <v>62</v>
      </c>
    </row>
    <row r="7" spans="1:60" ht="15" customHeight="1" x14ac:dyDescent="0.25">
      <c r="A7" s="471"/>
      <c r="B7" s="442"/>
      <c r="C7" s="442"/>
      <c r="D7" s="442"/>
      <c r="E7" s="442"/>
      <c r="F7" s="442"/>
      <c r="G7" s="442"/>
      <c r="H7" s="442"/>
      <c r="I7" s="442"/>
      <c r="J7" s="442"/>
      <c r="K7" s="442"/>
      <c r="L7" s="48"/>
      <c r="M7" s="48"/>
      <c r="N7" s="459"/>
      <c r="O7" s="442"/>
      <c r="P7" s="451"/>
      <c r="Q7" s="442"/>
      <c r="R7" s="442"/>
      <c r="S7" s="442"/>
      <c r="T7" s="442"/>
      <c r="U7" s="442"/>
      <c r="V7" s="442"/>
      <c r="W7" s="442"/>
      <c r="X7" s="442"/>
      <c r="Y7" s="442"/>
      <c r="Z7" s="442"/>
      <c r="AA7" s="442"/>
      <c r="AB7" s="442"/>
      <c r="AC7" s="442"/>
      <c r="AD7" s="442"/>
      <c r="AE7" s="442"/>
      <c r="AF7" s="442"/>
      <c r="AG7" s="442"/>
      <c r="AH7" s="442"/>
      <c r="AI7" s="442"/>
      <c r="AJ7" s="442"/>
      <c r="AK7" s="442"/>
      <c r="AL7" s="442"/>
      <c r="AM7" s="442"/>
      <c r="AN7" s="442"/>
      <c r="AO7" s="442"/>
      <c r="AP7" s="442"/>
      <c r="AQ7" s="442"/>
      <c r="AR7" s="442"/>
      <c r="AS7" s="442"/>
      <c r="AT7" s="442"/>
      <c r="AU7" s="442"/>
      <c r="AV7" s="442"/>
      <c r="AW7" s="442"/>
      <c r="AX7" s="442"/>
      <c r="AY7" s="442"/>
      <c r="AZ7" s="442"/>
      <c r="BA7" s="442"/>
      <c r="BB7" s="442"/>
      <c r="BC7" s="449"/>
      <c r="BD7" s="442"/>
      <c r="BE7" s="442"/>
      <c r="BF7" s="442"/>
      <c r="BG7" s="442"/>
      <c r="BH7" s="442"/>
    </row>
    <row r="8" spans="1:60" ht="15" customHeight="1" x14ac:dyDescent="0.25">
      <c r="A8" s="471"/>
      <c r="B8" s="442"/>
      <c r="C8" s="442"/>
      <c r="D8" s="442"/>
      <c r="E8" s="442"/>
      <c r="F8" s="442"/>
      <c r="G8" s="442"/>
      <c r="H8" s="442"/>
      <c r="I8" s="442"/>
      <c r="J8" s="442"/>
      <c r="K8" s="442"/>
      <c r="L8" s="48"/>
      <c r="M8" s="48"/>
      <c r="N8" s="459"/>
      <c r="O8" s="442"/>
      <c r="P8" s="451"/>
      <c r="Q8" s="442"/>
      <c r="R8" s="442"/>
      <c r="S8" s="442"/>
      <c r="T8" s="442"/>
      <c r="U8" s="442"/>
      <c r="V8" s="442"/>
      <c r="W8" s="442"/>
      <c r="X8" s="442"/>
      <c r="Y8" s="442"/>
      <c r="Z8" s="442"/>
      <c r="AA8" s="442"/>
      <c r="AB8" s="442"/>
      <c r="AC8" s="442"/>
      <c r="AD8" s="442"/>
      <c r="AE8" s="442"/>
      <c r="AF8" s="442"/>
      <c r="AG8" s="442"/>
      <c r="AH8" s="442"/>
      <c r="AI8" s="442"/>
      <c r="AJ8" s="442"/>
      <c r="AK8" s="442"/>
      <c r="AL8" s="442"/>
      <c r="AM8" s="442"/>
      <c r="AN8" s="442"/>
      <c r="AO8" s="442"/>
      <c r="AP8" s="442"/>
      <c r="AQ8" s="442"/>
      <c r="AR8" s="442"/>
      <c r="AS8" s="442"/>
      <c r="AT8" s="442"/>
      <c r="AU8" s="442"/>
      <c r="AV8" s="442"/>
      <c r="AW8" s="442"/>
      <c r="AX8" s="442"/>
      <c r="AY8" s="442"/>
      <c r="AZ8" s="442"/>
      <c r="BA8" s="442"/>
      <c r="BB8" s="442"/>
      <c r="BC8" s="449"/>
      <c r="BD8" s="442"/>
      <c r="BE8" s="442"/>
      <c r="BF8" s="442"/>
      <c r="BG8" s="442"/>
      <c r="BH8" s="442"/>
    </row>
    <row r="9" spans="1:60" ht="15" customHeight="1" x14ac:dyDescent="0.25">
      <c r="A9" s="471"/>
      <c r="B9" s="442"/>
      <c r="C9" s="442"/>
      <c r="D9" s="442"/>
      <c r="E9" s="442"/>
      <c r="F9" s="442"/>
      <c r="G9" s="442"/>
      <c r="H9" s="442"/>
      <c r="I9" s="442"/>
      <c r="J9" s="442"/>
      <c r="K9" s="442"/>
      <c r="L9" s="48"/>
      <c r="M9" s="48"/>
      <c r="N9" s="459"/>
      <c r="O9" s="442"/>
      <c r="P9" s="451"/>
      <c r="Q9" s="442"/>
      <c r="R9" s="442"/>
      <c r="S9" s="442"/>
      <c r="T9" s="442"/>
      <c r="U9" s="442"/>
      <c r="V9" s="442"/>
      <c r="W9" s="442"/>
      <c r="X9" s="442"/>
      <c r="Y9" s="442"/>
      <c r="Z9" s="442"/>
      <c r="AA9" s="442"/>
      <c r="AB9" s="442"/>
      <c r="AC9" s="442"/>
      <c r="AD9" s="442"/>
      <c r="AE9" s="442"/>
      <c r="AF9" s="442"/>
      <c r="AG9" s="442"/>
      <c r="AH9" s="442"/>
      <c r="AI9" s="442"/>
      <c r="AJ9" s="442"/>
      <c r="AK9" s="442"/>
      <c r="AL9" s="442"/>
      <c r="AM9" s="442"/>
      <c r="AN9" s="442"/>
      <c r="AO9" s="442"/>
      <c r="AP9" s="442"/>
      <c r="AQ9" s="442"/>
      <c r="AR9" s="442"/>
      <c r="AS9" s="442"/>
      <c r="AT9" s="442"/>
      <c r="AU9" s="442"/>
      <c r="AV9" s="442"/>
      <c r="AW9" s="442"/>
      <c r="AX9" s="442"/>
      <c r="AY9" s="442"/>
      <c r="AZ9" s="442"/>
      <c r="BA9" s="442"/>
      <c r="BB9" s="442"/>
      <c r="BC9" s="449"/>
      <c r="BD9" s="442"/>
      <c r="BE9" s="442"/>
      <c r="BF9" s="442"/>
      <c r="BG9" s="442"/>
      <c r="BH9" s="442"/>
    </row>
    <row r="10" spans="1:60" ht="15" customHeight="1" x14ac:dyDescent="0.25">
      <c r="A10" s="471"/>
      <c r="B10" s="442"/>
      <c r="C10" s="442"/>
      <c r="D10" s="442"/>
      <c r="E10" s="442"/>
      <c r="F10" s="442"/>
      <c r="G10" s="442"/>
      <c r="H10" s="442"/>
      <c r="I10" s="442"/>
      <c r="J10" s="442"/>
      <c r="K10" s="442"/>
      <c r="L10" s="48"/>
      <c r="M10" s="48"/>
      <c r="N10" s="459"/>
      <c r="O10" s="442"/>
      <c r="P10" s="451"/>
      <c r="Q10" s="442"/>
      <c r="R10" s="442"/>
      <c r="S10" s="442"/>
      <c r="T10" s="442"/>
      <c r="U10" s="442"/>
      <c r="V10" s="442"/>
      <c r="W10" s="442"/>
      <c r="X10" s="442"/>
      <c r="Y10" s="442"/>
      <c r="Z10" s="442"/>
      <c r="AA10" s="442"/>
      <c r="AB10" s="442"/>
      <c r="AC10" s="442"/>
      <c r="AD10" s="442"/>
      <c r="AE10" s="442"/>
      <c r="AF10" s="442"/>
      <c r="AG10" s="442"/>
      <c r="AH10" s="442"/>
      <c r="AI10" s="442"/>
      <c r="AJ10" s="442"/>
      <c r="AK10" s="442"/>
      <c r="AL10" s="442"/>
      <c r="AM10" s="442"/>
      <c r="AN10" s="442"/>
      <c r="AO10" s="442"/>
      <c r="AP10" s="442"/>
      <c r="AQ10" s="442"/>
      <c r="AR10" s="442"/>
      <c r="AS10" s="442"/>
      <c r="AT10" s="442"/>
      <c r="AU10" s="442"/>
      <c r="AV10" s="442"/>
      <c r="AW10" s="442"/>
      <c r="AX10" s="442"/>
      <c r="AY10" s="442"/>
      <c r="AZ10" s="442"/>
      <c r="BA10" s="442"/>
      <c r="BB10" s="442"/>
      <c r="BC10" s="449"/>
      <c r="BD10" s="442"/>
      <c r="BE10" s="442"/>
      <c r="BF10" s="442"/>
      <c r="BG10" s="442"/>
      <c r="BH10" s="442"/>
    </row>
    <row r="11" spans="1:60" ht="15" customHeight="1" x14ac:dyDescent="0.25">
      <c r="A11" s="471"/>
      <c r="B11" s="442"/>
      <c r="C11" s="442"/>
      <c r="D11" s="442"/>
      <c r="E11" s="442"/>
      <c r="F11" s="442"/>
      <c r="G11" s="442"/>
      <c r="H11" s="442"/>
      <c r="I11" s="442"/>
      <c r="J11" s="442"/>
      <c r="K11" s="442"/>
      <c r="L11" s="48"/>
      <c r="M11" s="48"/>
      <c r="N11" s="459"/>
      <c r="O11" s="442"/>
      <c r="P11" s="451"/>
      <c r="Q11" s="442"/>
      <c r="R11" s="442"/>
      <c r="S11" s="442"/>
      <c r="T11" s="442"/>
      <c r="U11" s="442"/>
      <c r="V11" s="442"/>
      <c r="W11" s="442"/>
      <c r="X11" s="442"/>
      <c r="Y11" s="442"/>
      <c r="Z11" s="442"/>
      <c r="AA11" s="442"/>
      <c r="AB11" s="442"/>
      <c r="AC11" s="442"/>
      <c r="AD11" s="442"/>
      <c r="AE11" s="442"/>
      <c r="AF11" s="442"/>
      <c r="AG11" s="442"/>
      <c r="AH11" s="442"/>
      <c r="AI11" s="442"/>
      <c r="AJ11" s="442"/>
      <c r="AK11" s="442"/>
      <c r="AL11" s="442"/>
      <c r="AM11" s="442"/>
      <c r="AN11" s="442"/>
      <c r="AO11" s="442"/>
      <c r="AP11" s="442"/>
      <c r="AQ11" s="442"/>
      <c r="AR11" s="442"/>
      <c r="AS11" s="442"/>
      <c r="AT11" s="442"/>
      <c r="AU11" s="442"/>
      <c r="AV11" s="442"/>
      <c r="AW11" s="442"/>
      <c r="AX11" s="442"/>
      <c r="AY11" s="442"/>
      <c r="AZ11" s="442"/>
      <c r="BA11" s="442"/>
      <c r="BB11" s="442"/>
      <c r="BC11" s="449"/>
      <c r="BD11" s="442"/>
      <c r="BE11" s="442"/>
      <c r="BF11" s="442"/>
      <c r="BG11" s="442"/>
      <c r="BH11" s="442"/>
    </row>
    <row r="12" spans="1:60" ht="15" customHeight="1" x14ac:dyDescent="0.25">
      <c r="A12" s="471"/>
      <c r="B12" s="442"/>
      <c r="C12" s="442"/>
      <c r="D12" s="442"/>
      <c r="E12" s="442"/>
      <c r="F12" s="442"/>
      <c r="G12" s="442"/>
      <c r="H12" s="442"/>
      <c r="I12" s="442"/>
      <c r="J12" s="442"/>
      <c r="K12" s="442"/>
      <c r="L12" s="48"/>
      <c r="M12" s="48"/>
      <c r="N12" s="459"/>
      <c r="O12" s="442"/>
      <c r="P12" s="451"/>
      <c r="Q12" s="442"/>
      <c r="R12" s="442"/>
      <c r="S12" s="442"/>
      <c r="T12" s="442"/>
      <c r="U12" s="442"/>
      <c r="V12" s="442"/>
      <c r="W12" s="442"/>
      <c r="X12" s="442"/>
      <c r="Y12" s="442"/>
      <c r="Z12" s="442"/>
      <c r="AA12" s="442"/>
      <c r="AB12" s="442"/>
      <c r="AC12" s="442"/>
      <c r="AD12" s="442"/>
      <c r="AE12" s="442"/>
      <c r="AF12" s="442"/>
      <c r="AG12" s="442"/>
      <c r="AH12" s="442"/>
      <c r="AI12" s="442"/>
      <c r="AJ12" s="442"/>
      <c r="AK12" s="442"/>
      <c r="AL12" s="442"/>
      <c r="AM12" s="442"/>
      <c r="AN12" s="442"/>
      <c r="AO12" s="442"/>
      <c r="AP12" s="442"/>
      <c r="AQ12" s="442"/>
      <c r="AR12" s="442"/>
      <c r="AS12" s="442"/>
      <c r="AT12" s="442"/>
      <c r="AU12" s="442"/>
      <c r="AV12" s="442"/>
      <c r="AW12" s="442"/>
      <c r="AX12" s="442"/>
      <c r="AY12" s="442"/>
      <c r="AZ12" s="442"/>
      <c r="BA12" s="442"/>
      <c r="BB12" s="442"/>
      <c r="BC12" s="449"/>
      <c r="BD12" s="442"/>
      <c r="BE12" s="442"/>
      <c r="BF12" s="442"/>
      <c r="BG12" s="442"/>
      <c r="BH12" s="442"/>
    </row>
    <row r="13" spans="1:60" ht="15" customHeight="1" x14ac:dyDescent="0.25">
      <c r="A13" s="471"/>
      <c r="B13" s="442"/>
      <c r="C13" s="442"/>
      <c r="D13" s="442"/>
      <c r="E13" s="442"/>
      <c r="F13" s="442"/>
      <c r="G13" s="442"/>
      <c r="H13" s="442"/>
      <c r="I13" s="442"/>
      <c r="J13" s="442"/>
      <c r="K13" s="442"/>
      <c r="L13" s="48"/>
      <c r="M13" s="48"/>
      <c r="N13" s="459"/>
      <c r="O13" s="442"/>
      <c r="P13" s="451"/>
      <c r="Q13" s="442"/>
      <c r="R13" s="442"/>
      <c r="S13" s="442"/>
      <c r="T13" s="442"/>
      <c r="U13" s="442"/>
      <c r="V13" s="442"/>
      <c r="W13" s="442"/>
      <c r="X13" s="442"/>
      <c r="Y13" s="442"/>
      <c r="Z13" s="442"/>
      <c r="AA13" s="442"/>
      <c r="AB13" s="442"/>
      <c r="AC13" s="442"/>
      <c r="AD13" s="442"/>
      <c r="AE13" s="442"/>
      <c r="AF13" s="442"/>
      <c r="AG13" s="442"/>
      <c r="AH13" s="442"/>
      <c r="AI13" s="442"/>
      <c r="AJ13" s="442"/>
      <c r="AK13" s="442"/>
      <c r="AL13" s="442"/>
      <c r="AM13" s="442"/>
      <c r="AN13" s="442"/>
      <c r="AO13" s="442"/>
      <c r="AP13" s="442"/>
      <c r="AQ13" s="442"/>
      <c r="AR13" s="442"/>
      <c r="AS13" s="442"/>
      <c r="AT13" s="442"/>
      <c r="AU13" s="442"/>
      <c r="AV13" s="442"/>
      <c r="AW13" s="442"/>
      <c r="AX13" s="442"/>
      <c r="AY13" s="442"/>
      <c r="AZ13" s="442"/>
      <c r="BA13" s="442"/>
      <c r="BB13" s="442"/>
      <c r="BC13" s="449"/>
      <c r="BD13" s="442"/>
      <c r="BE13" s="442"/>
      <c r="BF13" s="442"/>
      <c r="BG13" s="442"/>
      <c r="BH13" s="442"/>
    </row>
    <row r="14" spans="1:60" ht="15" customHeight="1" x14ac:dyDescent="0.25">
      <c r="A14" s="471"/>
      <c r="B14" s="442"/>
      <c r="C14" s="442"/>
      <c r="D14" s="442"/>
      <c r="E14" s="442"/>
      <c r="F14" s="442"/>
      <c r="G14" s="442"/>
      <c r="H14" s="442"/>
      <c r="I14" s="442"/>
      <c r="J14" s="442"/>
      <c r="K14" s="442"/>
      <c r="L14" s="48"/>
      <c r="M14" s="48"/>
      <c r="N14" s="459"/>
      <c r="O14" s="442"/>
      <c r="P14" s="451"/>
      <c r="Q14" s="442"/>
      <c r="R14" s="442"/>
      <c r="S14" s="442"/>
      <c r="T14" s="442"/>
      <c r="U14" s="442"/>
      <c r="V14" s="442"/>
      <c r="W14" s="442"/>
      <c r="X14" s="442"/>
      <c r="Y14" s="442"/>
      <c r="Z14" s="442"/>
      <c r="AA14" s="442"/>
      <c r="AB14" s="442"/>
      <c r="AC14" s="442"/>
      <c r="AD14" s="442"/>
      <c r="AE14" s="442"/>
      <c r="AF14" s="442"/>
      <c r="AG14" s="442"/>
      <c r="AH14" s="442"/>
      <c r="AI14" s="442"/>
      <c r="AJ14" s="442"/>
      <c r="AK14" s="442"/>
      <c r="AL14" s="442"/>
      <c r="AM14" s="442"/>
      <c r="AN14" s="442"/>
      <c r="AO14" s="442"/>
      <c r="AP14" s="442"/>
      <c r="AQ14" s="442"/>
      <c r="AR14" s="442"/>
      <c r="AS14" s="442"/>
      <c r="AT14" s="442"/>
      <c r="AU14" s="442"/>
      <c r="AV14" s="442"/>
      <c r="AW14" s="442"/>
      <c r="AX14" s="442"/>
      <c r="AY14" s="442"/>
      <c r="AZ14" s="442"/>
      <c r="BA14" s="442"/>
      <c r="BB14" s="442"/>
      <c r="BC14" s="449"/>
      <c r="BD14" s="442"/>
      <c r="BE14" s="442"/>
      <c r="BF14" s="442"/>
      <c r="BG14" s="442"/>
      <c r="BH14" s="442"/>
    </row>
    <row r="15" spans="1:60" ht="15" customHeight="1" x14ac:dyDescent="0.25">
      <c r="A15" s="471"/>
      <c r="B15" s="442"/>
      <c r="C15" s="442"/>
      <c r="D15" s="442"/>
      <c r="E15" s="442"/>
      <c r="F15" s="442"/>
      <c r="G15" s="442"/>
      <c r="H15" s="442"/>
      <c r="I15" s="442"/>
      <c r="J15" s="442"/>
      <c r="K15" s="442"/>
      <c r="L15" s="48"/>
      <c r="M15" s="48"/>
      <c r="N15" s="459"/>
      <c r="O15" s="442"/>
      <c r="P15" s="451"/>
      <c r="Q15" s="442"/>
      <c r="R15" s="442"/>
      <c r="S15" s="442"/>
      <c r="T15" s="442"/>
      <c r="U15" s="442"/>
      <c r="V15" s="442"/>
      <c r="W15" s="442"/>
      <c r="X15" s="442"/>
      <c r="Y15" s="442"/>
      <c r="Z15" s="442"/>
      <c r="AA15" s="442"/>
      <c r="AB15" s="442"/>
      <c r="AC15" s="442"/>
      <c r="AD15" s="442"/>
      <c r="AE15" s="442"/>
      <c r="AF15" s="442"/>
      <c r="AG15" s="442"/>
      <c r="AH15" s="442"/>
      <c r="AI15" s="442"/>
      <c r="AJ15" s="442"/>
      <c r="AK15" s="442"/>
      <c r="AL15" s="442"/>
      <c r="AM15" s="442"/>
      <c r="AN15" s="442"/>
      <c r="AO15" s="442"/>
      <c r="AP15" s="442"/>
      <c r="AQ15" s="442"/>
      <c r="AR15" s="442"/>
      <c r="AS15" s="442"/>
      <c r="AT15" s="442"/>
      <c r="AU15" s="442"/>
      <c r="AV15" s="442"/>
      <c r="AW15" s="442"/>
      <c r="AX15" s="442"/>
      <c r="AY15" s="442"/>
      <c r="AZ15" s="442"/>
      <c r="BA15" s="442"/>
      <c r="BB15" s="442"/>
      <c r="BC15" s="449"/>
      <c r="BD15" s="442"/>
      <c r="BE15" s="442"/>
      <c r="BF15" s="442"/>
      <c r="BG15" s="442"/>
      <c r="BH15" s="442"/>
    </row>
    <row r="16" spans="1:60" ht="15" customHeight="1" x14ac:dyDescent="0.25">
      <c r="A16" s="471"/>
      <c r="B16" s="442"/>
      <c r="C16" s="442"/>
      <c r="D16" s="442"/>
      <c r="E16" s="442"/>
      <c r="F16" s="442"/>
      <c r="G16" s="442"/>
      <c r="H16" s="442"/>
      <c r="I16" s="442"/>
      <c r="J16" s="442"/>
      <c r="K16" s="442"/>
      <c r="L16" s="48"/>
      <c r="M16" s="48"/>
      <c r="N16" s="459"/>
      <c r="O16" s="442"/>
      <c r="P16" s="451"/>
      <c r="Q16" s="442"/>
      <c r="R16" s="442"/>
      <c r="S16" s="442"/>
      <c r="T16" s="442"/>
      <c r="U16" s="442"/>
      <c r="V16" s="442"/>
      <c r="W16" s="442"/>
      <c r="X16" s="442"/>
      <c r="Y16" s="442"/>
      <c r="Z16" s="442"/>
      <c r="AA16" s="442"/>
      <c r="AB16" s="442"/>
      <c r="AC16" s="442"/>
      <c r="AD16" s="442"/>
      <c r="AE16" s="442"/>
      <c r="AF16" s="442"/>
      <c r="AG16" s="442"/>
      <c r="AH16" s="442"/>
      <c r="AI16" s="442"/>
      <c r="AJ16" s="442"/>
      <c r="AK16" s="442"/>
      <c r="AL16" s="442"/>
      <c r="AM16" s="442"/>
      <c r="AN16" s="442"/>
      <c r="AO16" s="442"/>
      <c r="AP16" s="442"/>
      <c r="AQ16" s="442"/>
      <c r="AR16" s="442"/>
      <c r="AS16" s="442"/>
      <c r="AT16" s="442"/>
      <c r="AU16" s="442"/>
      <c r="AV16" s="442"/>
      <c r="AW16" s="442"/>
      <c r="AX16" s="442"/>
      <c r="AY16" s="442"/>
      <c r="AZ16" s="442"/>
      <c r="BA16" s="442"/>
      <c r="BB16" s="442"/>
      <c r="BC16" s="449"/>
      <c r="BD16" s="442"/>
      <c r="BE16" s="442"/>
      <c r="BF16" s="442"/>
      <c r="BG16" s="442"/>
      <c r="BH16" s="442"/>
    </row>
    <row r="17" spans="1:60" ht="15" customHeight="1" x14ac:dyDescent="0.25">
      <c r="A17" s="472"/>
      <c r="B17" s="447"/>
      <c r="C17" s="447"/>
      <c r="D17" s="447"/>
      <c r="E17" s="447"/>
      <c r="F17" s="447"/>
      <c r="G17" s="447"/>
      <c r="H17" s="447"/>
      <c r="I17" s="447"/>
      <c r="J17" s="447"/>
      <c r="K17" s="447"/>
      <c r="L17" s="48"/>
      <c r="M17" s="48"/>
      <c r="N17" s="459"/>
      <c r="O17" s="442"/>
      <c r="P17" s="451"/>
      <c r="Q17" s="442"/>
      <c r="R17" s="442"/>
      <c r="S17" s="442"/>
      <c r="T17" s="442"/>
      <c r="U17" s="442"/>
      <c r="V17" s="442"/>
      <c r="W17" s="442"/>
      <c r="X17" s="442"/>
      <c r="Y17" s="442"/>
      <c r="Z17" s="442"/>
      <c r="AA17" s="442"/>
      <c r="AB17" s="442"/>
      <c r="AC17" s="442"/>
      <c r="AD17" s="442"/>
      <c r="AE17" s="442"/>
      <c r="AF17" s="442"/>
      <c r="AG17" s="442"/>
      <c r="AH17" s="442"/>
      <c r="AI17" s="442"/>
      <c r="AJ17" s="442"/>
      <c r="AK17" s="442"/>
      <c r="AL17" s="442"/>
      <c r="AM17" s="442"/>
      <c r="AN17" s="442"/>
      <c r="AO17" s="442"/>
      <c r="AP17" s="442"/>
      <c r="AQ17" s="442"/>
      <c r="AR17" s="442"/>
      <c r="AS17" s="442"/>
      <c r="AT17" s="442"/>
      <c r="AU17" s="442"/>
      <c r="AV17" s="442"/>
      <c r="AW17" s="442"/>
      <c r="AX17" s="442"/>
      <c r="AY17" s="442"/>
      <c r="AZ17" s="442"/>
      <c r="BA17" s="442"/>
      <c r="BB17" s="442"/>
      <c r="BC17" s="450"/>
      <c r="BD17" s="447"/>
      <c r="BE17" s="447"/>
      <c r="BF17" s="447"/>
      <c r="BG17" s="447"/>
      <c r="BH17" s="447"/>
    </row>
    <row r="18" spans="1:60" ht="15" customHeight="1" x14ac:dyDescent="0.25">
      <c r="A18" s="49"/>
      <c r="B18" s="49"/>
      <c r="C18" s="49"/>
      <c r="D18" s="49"/>
      <c r="E18" s="92"/>
      <c r="F18" s="90"/>
      <c r="G18" s="90"/>
      <c r="H18" s="91"/>
      <c r="I18" s="90"/>
      <c r="J18" s="91"/>
      <c r="K18" s="90"/>
      <c r="L18" s="50"/>
      <c r="M18" s="49" t="s">
        <v>87</v>
      </c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99"/>
      <c r="AN18" s="100"/>
      <c r="AO18" s="100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</row>
    <row r="19" spans="1:60" ht="15" customHeight="1" x14ac:dyDescent="0.25">
      <c r="A19" s="50"/>
      <c r="B19" s="50"/>
      <c r="C19" s="50"/>
      <c r="D19" s="50"/>
      <c r="E19" s="50"/>
      <c r="F19" s="93"/>
      <c r="G19" s="93"/>
      <c r="H19" s="94"/>
      <c r="I19" s="93"/>
      <c r="J19" s="94"/>
      <c r="K19" s="93"/>
      <c r="L19" s="50"/>
      <c r="M19" s="49" t="s">
        <v>88</v>
      </c>
      <c r="N19" s="51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99"/>
      <c r="AN19" s="100"/>
      <c r="AO19" s="100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</row>
    <row r="20" spans="1:60" ht="15" customHeight="1" x14ac:dyDescent="0.25">
      <c r="A20" s="50"/>
      <c r="B20" s="50"/>
      <c r="C20" s="50"/>
      <c r="D20" s="50"/>
      <c r="E20" s="50"/>
      <c r="F20" s="93"/>
      <c r="G20" s="93"/>
      <c r="H20" s="94"/>
      <c r="I20" s="93"/>
      <c r="J20" s="94"/>
      <c r="K20" s="93"/>
      <c r="L20" s="50"/>
      <c r="M20" s="49" t="s">
        <v>89</v>
      </c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</row>
    <row r="21" spans="1:60" ht="15" customHeight="1" x14ac:dyDescent="0.25">
      <c r="A21" s="50"/>
      <c r="B21" s="50"/>
      <c r="C21" s="50"/>
      <c r="D21" s="50"/>
      <c r="E21" s="50"/>
      <c r="F21" s="93"/>
      <c r="G21" s="93"/>
      <c r="H21" s="94"/>
      <c r="I21" s="93"/>
      <c r="J21" s="93"/>
      <c r="K21" s="93"/>
      <c r="L21" s="50"/>
      <c r="M21" s="49" t="s">
        <v>90</v>
      </c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</row>
    <row r="22" spans="1:60" ht="15" customHeight="1" x14ac:dyDescent="0.25">
      <c r="A22" s="50"/>
      <c r="B22" s="50"/>
      <c r="C22" s="50"/>
      <c r="D22" s="50"/>
      <c r="E22" s="50"/>
      <c r="F22" s="93"/>
      <c r="G22" s="93"/>
      <c r="H22" s="94"/>
      <c r="I22" s="93"/>
      <c r="J22" s="93"/>
      <c r="K22" s="93"/>
      <c r="L22" s="50"/>
      <c r="M22" s="49" t="s">
        <v>91</v>
      </c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</row>
    <row r="23" spans="1:60" ht="15" customHeight="1" x14ac:dyDescent="0.25">
      <c r="A23" s="50"/>
      <c r="B23" s="50"/>
      <c r="C23" s="50"/>
      <c r="D23" s="50"/>
      <c r="E23" s="50"/>
      <c r="F23" s="93"/>
      <c r="G23" s="93"/>
      <c r="H23" s="94"/>
      <c r="I23" s="93"/>
      <c r="J23" s="93"/>
      <c r="K23" s="93"/>
      <c r="L23" s="50"/>
      <c r="M23" s="49" t="s">
        <v>92</v>
      </c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</row>
    <row r="24" spans="1:60" ht="15" customHeight="1" x14ac:dyDescent="0.25">
      <c r="A24" s="50"/>
      <c r="B24" s="50"/>
      <c r="C24" s="50"/>
      <c r="D24" s="50"/>
      <c r="E24" s="50"/>
      <c r="F24" s="93"/>
      <c r="G24" s="93"/>
      <c r="H24" s="94"/>
      <c r="I24" s="93"/>
      <c r="J24" s="93"/>
      <c r="K24" s="93"/>
      <c r="L24" s="50"/>
      <c r="M24" s="49" t="s">
        <v>93</v>
      </c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</row>
    <row r="25" spans="1:60" ht="15" customHeight="1" x14ac:dyDescent="0.25">
      <c r="A25" s="50"/>
      <c r="B25" s="50"/>
      <c r="C25" s="50"/>
      <c r="D25" s="50"/>
      <c r="E25" s="50"/>
      <c r="F25" s="93"/>
      <c r="G25" s="93"/>
      <c r="H25" s="94"/>
      <c r="I25" s="93"/>
      <c r="J25" s="93"/>
      <c r="K25" s="93"/>
      <c r="L25" s="50"/>
      <c r="M25" s="49" t="s">
        <v>94</v>
      </c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</row>
    <row r="26" spans="1:60" ht="15" customHeight="1" x14ac:dyDescent="0.25">
      <c r="A26" s="50"/>
      <c r="B26" s="50"/>
      <c r="C26" s="50"/>
      <c r="D26" s="50"/>
      <c r="E26" s="50"/>
      <c r="F26" s="93"/>
      <c r="G26" s="93"/>
      <c r="H26" s="93"/>
      <c r="I26" s="93"/>
      <c r="J26" s="93"/>
      <c r="K26" s="93"/>
      <c r="L26" s="50"/>
      <c r="M26" s="49" t="s">
        <v>95</v>
      </c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</row>
    <row r="27" spans="1:60" ht="15" customHeight="1" x14ac:dyDescent="0.25">
      <c r="A27" s="50"/>
      <c r="B27" s="50"/>
      <c r="C27" s="50"/>
      <c r="D27" s="50"/>
      <c r="E27" s="50"/>
      <c r="F27" s="95"/>
      <c r="G27" s="95"/>
      <c r="H27" s="95"/>
      <c r="I27" s="95"/>
      <c r="J27" s="95"/>
      <c r="K27" s="95"/>
      <c r="L27" s="50"/>
      <c r="M27" s="49" t="s">
        <v>96</v>
      </c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</row>
    <row r="28" spans="1:60" ht="15" customHeight="1" x14ac:dyDescent="0.25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50"/>
      <c r="BD28" s="50"/>
      <c r="BE28" s="50"/>
      <c r="BF28" s="50"/>
      <c r="BG28" s="50"/>
      <c r="BH28" s="50"/>
    </row>
    <row r="29" spans="1:60" ht="15" customHeight="1" x14ac:dyDescent="0.25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50"/>
      <c r="BD29" s="50"/>
      <c r="BE29" s="50"/>
      <c r="BF29" s="50"/>
      <c r="BG29" s="50"/>
      <c r="BH29" s="50"/>
    </row>
    <row r="30" spans="1:60" ht="15" customHeight="1" x14ac:dyDescent="0.25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50"/>
      <c r="BD30" s="50"/>
      <c r="BE30" s="50"/>
      <c r="BF30" s="50"/>
      <c r="BG30" s="50"/>
      <c r="BH30" s="50"/>
    </row>
    <row r="31" spans="1:60" ht="15" customHeight="1" x14ac:dyDescent="0.25">
      <c r="A31" s="52"/>
      <c r="B31" s="53" t="s">
        <v>97</v>
      </c>
      <c r="C31" s="54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6"/>
      <c r="AQ31" s="43"/>
      <c r="AR31" s="43"/>
      <c r="AS31" s="43"/>
      <c r="AT31" s="57" t="s">
        <v>98</v>
      </c>
      <c r="AU31" s="443" t="s">
        <v>99</v>
      </c>
      <c r="AV31" s="444"/>
      <c r="AW31" s="444"/>
      <c r="AX31" s="444"/>
      <c r="AY31" s="444"/>
      <c r="AZ31" s="444"/>
      <c r="BA31" s="444"/>
      <c r="BB31" s="444"/>
      <c r="BC31" s="444"/>
      <c r="BD31" s="444"/>
      <c r="BE31" s="444"/>
      <c r="BF31" s="444"/>
      <c r="BG31" s="444"/>
      <c r="BH31" s="444"/>
    </row>
    <row r="32" spans="1:60" ht="15" customHeight="1" x14ac:dyDescent="0.25">
      <c r="A32" s="58"/>
      <c r="B32" s="59"/>
      <c r="C32" s="59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60"/>
      <c r="AQ32" s="43"/>
      <c r="AR32" s="43"/>
      <c r="AS32" s="43"/>
      <c r="AT32" s="43"/>
      <c r="AU32" s="444"/>
      <c r="AV32" s="444"/>
      <c r="AW32" s="444"/>
      <c r="AX32" s="444"/>
      <c r="AY32" s="444"/>
      <c r="AZ32" s="444"/>
      <c r="BA32" s="444"/>
      <c r="BB32" s="444"/>
      <c r="BC32" s="444"/>
      <c r="BD32" s="444"/>
      <c r="BE32" s="444"/>
      <c r="BF32" s="444"/>
      <c r="BG32" s="444"/>
      <c r="BH32" s="444"/>
    </row>
    <row r="33" spans="1:60" ht="15" customHeight="1" x14ac:dyDescent="0.25">
      <c r="A33" s="58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60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61"/>
      <c r="BD33" s="61"/>
      <c r="BE33" s="61"/>
      <c r="BF33" s="61"/>
      <c r="BG33" s="61"/>
      <c r="BH33" s="61"/>
    </row>
    <row r="34" spans="1:60" ht="15" customHeight="1" x14ac:dyDescent="0.25">
      <c r="A34" s="62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63"/>
      <c r="AQ34" s="43"/>
      <c r="AR34" s="43"/>
      <c r="AS34" s="43"/>
      <c r="AT34" s="64" t="s">
        <v>100</v>
      </c>
      <c r="AU34" s="445" t="s">
        <v>101</v>
      </c>
      <c r="AV34" s="446"/>
      <c r="AW34" s="446"/>
      <c r="AX34" s="446"/>
      <c r="AY34" s="446"/>
      <c r="AZ34" s="65" t="s">
        <v>102</v>
      </c>
      <c r="BA34" s="66"/>
      <c r="BB34" s="66"/>
      <c r="BC34" s="67" t="s">
        <v>103</v>
      </c>
      <c r="BD34" s="66"/>
      <c r="BE34" s="66"/>
      <c r="BF34" s="66"/>
      <c r="BG34" s="66"/>
      <c r="BH34" s="66"/>
    </row>
    <row r="35" spans="1:60" ht="15" customHeight="1" x14ac:dyDescent="0.25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68" t="s">
        <v>104</v>
      </c>
      <c r="BB35" s="43"/>
      <c r="BC35" s="61"/>
      <c r="BD35" s="61"/>
      <c r="BE35" s="61"/>
      <c r="BF35" s="61"/>
      <c r="BG35" s="61"/>
      <c r="BH35" s="61"/>
    </row>
    <row r="36" spans="1:60" ht="15" customHeight="1" x14ac:dyDescent="0.25"/>
  </sheetData>
  <mergeCells count="74">
    <mergeCell ref="AQ2:BH2"/>
    <mergeCell ref="W3:AA4"/>
    <mergeCell ref="AW3:BB4"/>
    <mergeCell ref="BC3:BH4"/>
    <mergeCell ref="A1:K1"/>
    <mergeCell ref="N1:P1"/>
    <mergeCell ref="Q1:BH1"/>
    <mergeCell ref="A2:E4"/>
    <mergeCell ref="F2:K4"/>
    <mergeCell ref="N2:V4"/>
    <mergeCell ref="W2:AL2"/>
    <mergeCell ref="AM2:AP4"/>
    <mergeCell ref="A6:A17"/>
    <mergeCell ref="B6:B17"/>
    <mergeCell ref="C6:C17"/>
    <mergeCell ref="D6:D17"/>
    <mergeCell ref="AB3:AL4"/>
    <mergeCell ref="T6:T17"/>
    <mergeCell ref="U6:U17"/>
    <mergeCell ref="V6:V17"/>
    <mergeCell ref="E6:E17"/>
    <mergeCell ref="F6:F17"/>
    <mergeCell ref="G6:G17"/>
    <mergeCell ref="H6:H17"/>
    <mergeCell ref="S6:S17"/>
    <mergeCell ref="AQ3:AV4"/>
    <mergeCell ref="I6:I17"/>
    <mergeCell ref="J6:J17"/>
    <mergeCell ref="K6:K17"/>
    <mergeCell ref="N6:N17"/>
    <mergeCell ref="O6:O17"/>
    <mergeCell ref="P6:P17"/>
    <mergeCell ref="Q6:Q17"/>
    <mergeCell ref="R6:R17"/>
    <mergeCell ref="AA6:AA17"/>
    <mergeCell ref="AC6:AC17"/>
    <mergeCell ref="AD6:AD17"/>
    <mergeCell ref="W6:W17"/>
    <mergeCell ref="X6:X17"/>
    <mergeCell ref="Y6:Y17"/>
    <mergeCell ref="Z6:Z17"/>
    <mergeCell ref="AB6:AB17"/>
    <mergeCell ref="AI6:AI17"/>
    <mergeCell ref="AJ6:AJ17"/>
    <mergeCell ref="AK6:AK17"/>
    <mergeCell ref="AL6:AL17"/>
    <mergeCell ref="AE6:AE17"/>
    <mergeCell ref="AF6:AF17"/>
    <mergeCell ref="AG6:AG17"/>
    <mergeCell ref="AH6:AH17"/>
    <mergeCell ref="AQ6:AQ17"/>
    <mergeCell ref="AR6:AR17"/>
    <mergeCell ref="AS6:AS17"/>
    <mergeCell ref="AT6:AT17"/>
    <mergeCell ref="AM6:AM17"/>
    <mergeCell ref="AN6:AN17"/>
    <mergeCell ref="AO6:AO17"/>
    <mergeCell ref="AP6:AP17"/>
    <mergeCell ref="AU34:AY34"/>
    <mergeCell ref="BG6:BG17"/>
    <mergeCell ref="BH6:BH17"/>
    <mergeCell ref="BD6:BD17"/>
    <mergeCell ref="BE6:BE17"/>
    <mergeCell ref="BF6:BF17"/>
    <mergeCell ref="AW6:AW17"/>
    <mergeCell ref="BC6:BC17"/>
    <mergeCell ref="AY6:AY17"/>
    <mergeCell ref="AZ6:AZ17"/>
    <mergeCell ref="AX6:AX17"/>
    <mergeCell ref="AU6:AU17"/>
    <mergeCell ref="AV6:AV17"/>
    <mergeCell ref="AU31:BH32"/>
    <mergeCell ref="BA6:BA17"/>
    <mergeCell ref="BB6:BB17"/>
  </mergeCells>
  <phoneticPr fontId="0" type="noConversion"/>
  <pageMargins left="0" right="0" top="0.39370078740157483" bottom="0.39370078740157483" header="0.31496062992125984" footer="0.31496062992125984"/>
  <pageSetup paperSize="9" scale="91" orientation="landscape" horizontalDpi="300" verticalDpi="300" r:id="rId1"/>
  <headerFooter alignWithMargins="0">
    <oddFooter>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7B467-C610-46DB-AE81-1693B35A4ACA}">
  <sheetPr codeName="Foglio12"/>
  <dimension ref="A1:N43"/>
  <sheetViews>
    <sheetView showGridLines="0" tabSelected="1" view="pageBreakPreview" zoomScaleNormal="100" zoomScaleSheetLayoutView="100" workbookViewId="0">
      <selection activeCell="R23" sqref="R23"/>
    </sheetView>
  </sheetViews>
  <sheetFormatPr defaultColWidth="9.109375" defaultRowHeight="15.6" x14ac:dyDescent="0.3"/>
  <cols>
    <col min="1" max="1" width="3" style="70" customWidth="1"/>
    <col min="2" max="6" width="8.88671875" style="70" customWidth="1"/>
    <col min="7" max="7" width="11" style="70" customWidth="1"/>
    <col min="8" max="8" width="13.88671875" style="70" customWidth="1"/>
    <col min="9" max="9" width="10.109375" style="70" customWidth="1"/>
    <col min="10" max="10" width="11" style="70" customWidth="1"/>
    <col min="11" max="11" width="20" style="70" customWidth="1"/>
    <col min="12" max="12" width="9.109375" style="70"/>
    <col min="13" max="13" width="18" style="70" customWidth="1"/>
    <col min="14" max="14" width="2.5546875" style="70" customWidth="1"/>
    <col min="15" max="16384" width="9.109375" style="70"/>
  </cols>
  <sheetData>
    <row r="1" spans="1:14" s="31" customFormat="1" ht="30" customHeight="1" x14ac:dyDescent="0.25">
      <c r="A1" s="491" t="s">
        <v>209</v>
      </c>
      <c r="B1" s="492"/>
      <c r="C1" s="492"/>
      <c r="D1" s="492"/>
      <c r="E1" s="492"/>
      <c r="F1" s="492"/>
      <c r="G1" s="492"/>
      <c r="H1" s="492"/>
      <c r="I1" s="492"/>
      <c r="J1" s="492"/>
      <c r="K1" s="493"/>
      <c r="L1" s="125"/>
      <c r="M1"/>
      <c r="N1"/>
    </row>
    <row r="2" spans="1:14" ht="33" customHeight="1" x14ac:dyDescent="0.3">
      <c r="A2" s="494" t="s">
        <v>208</v>
      </c>
      <c r="B2" s="495"/>
      <c r="C2" s="495"/>
      <c r="D2" s="495"/>
      <c r="E2" s="495"/>
      <c r="F2" s="495"/>
      <c r="G2" s="495"/>
      <c r="H2" s="496"/>
      <c r="I2" s="501" t="s">
        <v>210</v>
      </c>
      <c r="J2" s="306"/>
      <c r="K2" s="502"/>
      <c r="L2" s="85"/>
    </row>
    <row r="3" spans="1:14" ht="15" customHeight="1" x14ac:dyDescent="0.3">
      <c r="A3" s="382"/>
      <c r="B3" s="71"/>
      <c r="C3" s="72"/>
      <c r="D3" s="72"/>
      <c r="E3" s="72"/>
      <c r="F3" s="72"/>
      <c r="G3" s="72"/>
      <c r="H3" s="72"/>
      <c r="I3" s="503" t="s">
        <v>233</v>
      </c>
      <c r="J3" s="504"/>
      <c r="K3" s="505"/>
    </row>
    <row r="4" spans="1:14" ht="15" customHeight="1" x14ac:dyDescent="0.3">
      <c r="A4" s="383"/>
      <c r="B4" s="74" t="s">
        <v>109</v>
      </c>
      <c r="C4" s="75"/>
      <c r="D4" s="75"/>
      <c r="E4" s="75"/>
      <c r="I4" s="506"/>
      <c r="J4" s="507"/>
      <c r="K4" s="508"/>
    </row>
    <row r="5" spans="1:14" ht="15" customHeight="1" x14ac:dyDescent="0.3">
      <c r="A5" s="383"/>
      <c r="B5" s="123" t="s">
        <v>236</v>
      </c>
      <c r="C5" s="75"/>
      <c r="D5" s="75"/>
      <c r="E5" s="75"/>
      <c r="I5" s="506"/>
      <c r="J5" s="507"/>
      <c r="K5" s="508"/>
    </row>
    <row r="6" spans="1:14" ht="15" customHeight="1" x14ac:dyDescent="0.3">
      <c r="A6" s="383"/>
      <c r="B6" s="74" t="s">
        <v>111</v>
      </c>
      <c r="C6" s="75"/>
      <c r="D6" s="75"/>
      <c r="E6" s="75"/>
      <c r="F6" s="75"/>
      <c r="G6" s="75"/>
      <c r="H6" s="75"/>
      <c r="I6" s="506"/>
      <c r="J6" s="507"/>
      <c r="K6" s="508"/>
    </row>
    <row r="7" spans="1:14" ht="15" customHeight="1" x14ac:dyDescent="0.3">
      <c r="A7" s="383"/>
      <c r="B7" s="123" t="s">
        <v>234</v>
      </c>
      <c r="C7" s="75"/>
      <c r="D7" s="75"/>
      <c r="E7" s="75"/>
      <c r="F7" s="75"/>
      <c r="G7" s="75"/>
      <c r="H7" s="75"/>
      <c r="I7" s="506"/>
      <c r="J7" s="507"/>
      <c r="K7" s="508"/>
    </row>
    <row r="8" spans="1:14" ht="15" customHeight="1" x14ac:dyDescent="0.3">
      <c r="A8" s="383"/>
      <c r="B8" s="123" t="s">
        <v>235</v>
      </c>
      <c r="C8" s="78"/>
      <c r="D8" s="78"/>
      <c r="E8" s="78"/>
      <c r="F8" s="78"/>
      <c r="G8" s="78"/>
      <c r="H8" s="78"/>
      <c r="I8" s="506"/>
      <c r="J8" s="507"/>
      <c r="K8" s="508"/>
    </row>
    <row r="9" spans="1:14" ht="12.75" customHeight="1" x14ac:dyDescent="0.3">
      <c r="A9" s="383"/>
      <c r="B9" s="497" t="s">
        <v>211</v>
      </c>
      <c r="C9" s="498"/>
      <c r="D9" s="498"/>
      <c r="E9" s="498"/>
      <c r="F9" s="498"/>
      <c r="G9" s="498"/>
      <c r="H9" s="499"/>
      <c r="I9" s="506"/>
      <c r="J9" s="507"/>
      <c r="K9" s="508"/>
    </row>
    <row r="10" spans="1:14" ht="15" customHeight="1" x14ac:dyDescent="0.3">
      <c r="A10" s="383"/>
      <c r="B10" s="497"/>
      <c r="C10" s="498"/>
      <c r="D10" s="498"/>
      <c r="E10" s="498"/>
      <c r="F10" s="498"/>
      <c r="G10" s="498"/>
      <c r="H10" s="499"/>
      <c r="I10" s="506"/>
      <c r="J10" s="507"/>
      <c r="K10" s="508"/>
    </row>
    <row r="11" spans="1:14" ht="15" customHeight="1" x14ac:dyDescent="0.3">
      <c r="A11" s="383"/>
      <c r="B11" s="82"/>
      <c r="C11" s="80"/>
      <c r="D11" s="80"/>
      <c r="E11" s="80"/>
      <c r="F11" s="80"/>
      <c r="G11" s="80"/>
      <c r="H11" s="80"/>
      <c r="I11" s="506"/>
      <c r="J11" s="507"/>
      <c r="K11" s="508"/>
    </row>
    <row r="12" spans="1:14" ht="15" customHeight="1" x14ac:dyDescent="0.3">
      <c r="A12" s="383"/>
      <c r="B12" s="96" t="s">
        <v>128</v>
      </c>
      <c r="C12" s="75"/>
      <c r="D12" s="75"/>
      <c r="E12" s="75"/>
      <c r="F12" s="75"/>
      <c r="G12" s="75"/>
      <c r="H12" s="75"/>
      <c r="I12" s="506"/>
      <c r="J12" s="507"/>
      <c r="K12" s="508"/>
    </row>
    <row r="13" spans="1:14" ht="15" customHeight="1" x14ac:dyDescent="0.3">
      <c r="A13" s="383"/>
      <c r="D13" s="83"/>
      <c r="E13" s="83"/>
      <c r="F13" s="83"/>
      <c r="G13" s="83"/>
      <c r="H13" s="83"/>
      <c r="I13" s="506"/>
      <c r="J13" s="507"/>
      <c r="K13" s="508"/>
    </row>
    <row r="14" spans="1:14" ht="12.75" customHeight="1" x14ac:dyDescent="0.3">
      <c r="A14" s="383"/>
      <c r="B14" s="85"/>
      <c r="D14" s="388" t="s">
        <v>200</v>
      </c>
      <c r="E14" s="388"/>
      <c r="F14" s="388"/>
      <c r="G14" s="388"/>
      <c r="H14" s="388"/>
      <c r="I14" s="506"/>
      <c r="J14" s="507"/>
      <c r="K14" s="508"/>
    </row>
    <row r="15" spans="1:14" ht="33" customHeight="1" x14ac:dyDescent="0.3">
      <c r="A15" s="384"/>
      <c r="B15" s="86"/>
      <c r="C15" s="87"/>
      <c r="D15" s="87"/>
      <c r="E15" s="87"/>
      <c r="F15" s="87"/>
      <c r="G15" s="87"/>
      <c r="H15" s="87"/>
      <c r="I15" s="509"/>
      <c r="J15" s="510"/>
      <c r="K15" s="511"/>
    </row>
    <row r="16" spans="1:14" ht="30" customHeight="1" x14ac:dyDescent="0.3">
      <c r="A16" s="488" t="s">
        <v>197</v>
      </c>
      <c r="B16" s="489"/>
      <c r="C16" s="489"/>
      <c r="D16" s="489"/>
      <c r="E16" s="489"/>
      <c r="F16" s="489"/>
      <c r="G16" s="489"/>
      <c r="H16" s="489"/>
      <c r="I16" s="489"/>
      <c r="J16" s="489"/>
      <c r="K16" s="490"/>
      <c r="L16" s="124"/>
    </row>
    <row r="17" spans="1:14" ht="15" customHeight="1" x14ac:dyDescent="0.3">
      <c r="A17" s="382"/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85"/>
      <c r="M17"/>
      <c r="N17"/>
    </row>
    <row r="18" spans="1:14" ht="15" customHeight="1" x14ac:dyDescent="0.3">
      <c r="A18" s="383"/>
      <c r="B18" s="74" t="s">
        <v>109</v>
      </c>
      <c r="C18" s="75"/>
      <c r="D18" s="75"/>
      <c r="E18" s="75"/>
      <c r="F18" s="75"/>
      <c r="G18" s="75"/>
      <c r="H18" s="75" t="s">
        <v>113</v>
      </c>
      <c r="I18" s="75"/>
      <c r="J18" s="75"/>
      <c r="K18" s="76"/>
      <c r="L18" s="125"/>
      <c r="M18"/>
      <c r="N18"/>
    </row>
    <row r="19" spans="1:14" ht="15" customHeight="1" x14ac:dyDescent="0.3">
      <c r="A19" s="383"/>
      <c r="B19" s="74" t="s">
        <v>111</v>
      </c>
      <c r="C19" s="75"/>
      <c r="D19" s="75"/>
      <c r="E19" s="75"/>
      <c r="F19" s="75"/>
      <c r="G19" s="75"/>
      <c r="H19" s="75"/>
      <c r="I19" s="75"/>
      <c r="J19" s="75"/>
      <c r="K19" s="77" t="s">
        <v>105</v>
      </c>
      <c r="L19" s="125"/>
      <c r="M19"/>
      <c r="N19"/>
    </row>
    <row r="20" spans="1:14" ht="15" customHeight="1" x14ac:dyDescent="0.3">
      <c r="A20" s="383"/>
      <c r="B20" s="74" t="s">
        <v>112</v>
      </c>
      <c r="C20" s="75"/>
      <c r="D20" s="75"/>
      <c r="E20" s="75"/>
      <c r="F20" s="75"/>
      <c r="G20" s="75"/>
      <c r="H20" s="75"/>
      <c r="I20" s="75"/>
      <c r="J20" s="75"/>
      <c r="K20" s="77" t="s">
        <v>106</v>
      </c>
      <c r="L20" s="125"/>
      <c r="M20"/>
      <c r="N20"/>
    </row>
    <row r="21" spans="1:14" ht="15" customHeight="1" x14ac:dyDescent="0.3">
      <c r="A21" s="383"/>
      <c r="B21" s="74" t="s">
        <v>107</v>
      </c>
      <c r="C21" s="78"/>
      <c r="D21" s="78"/>
      <c r="E21" s="78"/>
      <c r="F21" s="78"/>
      <c r="G21" s="78"/>
      <c r="H21" s="78"/>
      <c r="I21" s="78"/>
      <c r="J21" s="78"/>
      <c r="K21" s="79"/>
      <c r="L21" s="125"/>
      <c r="M21"/>
      <c r="N21"/>
    </row>
    <row r="22" spans="1:14" ht="12.75" customHeight="1" x14ac:dyDescent="0.3">
      <c r="A22" s="383"/>
      <c r="B22" s="379" t="s">
        <v>108</v>
      </c>
      <c r="C22" s="380"/>
      <c r="D22" s="380"/>
      <c r="E22" s="380"/>
      <c r="F22" s="380"/>
      <c r="G22" s="380"/>
      <c r="H22" s="380"/>
      <c r="I22" s="380"/>
      <c r="J22" s="380"/>
      <c r="K22" s="381"/>
      <c r="L22" s="125"/>
      <c r="M22"/>
      <c r="N22"/>
    </row>
    <row r="23" spans="1:14" ht="15" customHeight="1" x14ac:dyDescent="0.3">
      <c r="A23" s="383"/>
      <c r="B23" s="379"/>
      <c r="C23" s="380"/>
      <c r="D23" s="380"/>
      <c r="E23" s="380"/>
      <c r="F23" s="380"/>
      <c r="G23" s="380"/>
      <c r="H23" s="380"/>
      <c r="I23" s="380"/>
      <c r="J23" s="380"/>
      <c r="K23" s="381"/>
      <c r="L23" s="125"/>
      <c r="M23"/>
      <c r="N23"/>
    </row>
    <row r="24" spans="1:14" ht="12.75" customHeight="1" x14ac:dyDescent="0.3">
      <c r="A24" s="383"/>
      <c r="B24" s="396" t="s">
        <v>132</v>
      </c>
      <c r="C24" s="397"/>
      <c r="D24" s="397"/>
      <c r="E24" s="397"/>
      <c r="F24" s="397"/>
      <c r="G24" s="397"/>
      <c r="H24" s="397"/>
      <c r="I24" s="397"/>
      <c r="J24" s="397"/>
      <c r="K24" s="398"/>
      <c r="L24" s="125"/>
      <c r="M24"/>
      <c r="N24"/>
    </row>
    <row r="25" spans="1:14" ht="15" customHeight="1" x14ac:dyDescent="0.3">
      <c r="A25" s="383"/>
      <c r="B25" s="399"/>
      <c r="C25" s="397"/>
      <c r="D25" s="397"/>
      <c r="E25" s="397"/>
      <c r="F25" s="397"/>
      <c r="G25" s="397"/>
      <c r="H25" s="397"/>
      <c r="I25" s="397"/>
      <c r="J25" s="397"/>
      <c r="K25" s="398"/>
      <c r="L25" s="125"/>
      <c r="M25"/>
      <c r="N25"/>
    </row>
    <row r="26" spans="1:14" ht="15" customHeight="1" x14ac:dyDescent="0.3">
      <c r="A26" s="383"/>
      <c r="B26" s="82"/>
      <c r="C26" s="80"/>
      <c r="D26" s="80"/>
      <c r="E26" s="80"/>
      <c r="F26" s="80"/>
      <c r="G26" s="80"/>
      <c r="H26" s="80"/>
      <c r="I26" s="80"/>
      <c r="J26" s="80"/>
      <c r="K26" s="81"/>
      <c r="L26" s="125"/>
      <c r="M26"/>
      <c r="N26"/>
    </row>
    <row r="27" spans="1:14" ht="15" customHeight="1" x14ac:dyDescent="0.3">
      <c r="A27" s="383"/>
      <c r="B27" s="74"/>
      <c r="C27" s="75"/>
      <c r="D27" s="75"/>
      <c r="E27" s="75"/>
      <c r="F27" s="75"/>
      <c r="G27" s="75"/>
      <c r="I27" s="75"/>
      <c r="J27" s="75"/>
      <c r="K27" s="76"/>
      <c r="L27" s="125"/>
      <c r="M27"/>
      <c r="N27"/>
    </row>
    <row r="28" spans="1:14" ht="15" customHeight="1" x14ac:dyDescent="0.3">
      <c r="A28" s="383"/>
      <c r="B28" s="96" t="s">
        <v>128</v>
      </c>
      <c r="C28" s="75"/>
      <c r="D28" s="75"/>
      <c r="E28" s="75"/>
      <c r="F28" s="75"/>
      <c r="G28" s="83"/>
      <c r="H28" s="83"/>
      <c r="I28" s="83"/>
      <c r="J28" s="83"/>
      <c r="K28" s="84"/>
      <c r="L28" s="125"/>
      <c r="M28"/>
      <c r="N28"/>
    </row>
    <row r="29" spans="1:14" ht="12.75" customHeight="1" x14ac:dyDescent="0.3">
      <c r="A29" s="383"/>
      <c r="B29" s="85"/>
      <c r="G29" s="388"/>
      <c r="H29" s="389"/>
      <c r="I29" s="389"/>
      <c r="J29" s="389"/>
      <c r="K29" s="390"/>
      <c r="L29" s="125"/>
      <c r="M29"/>
      <c r="N29"/>
    </row>
    <row r="30" spans="1:14" ht="15" customHeight="1" x14ac:dyDescent="0.3">
      <c r="A30" s="384"/>
      <c r="B30" s="86"/>
      <c r="C30" s="87"/>
      <c r="D30" s="87"/>
      <c r="E30" s="87"/>
      <c r="F30" s="87"/>
      <c r="G30" s="87"/>
      <c r="H30" s="87"/>
      <c r="I30" s="87"/>
      <c r="J30" s="87"/>
      <c r="K30" s="88"/>
      <c r="L30" s="125"/>
      <c r="M30"/>
      <c r="N30"/>
    </row>
    <row r="31" spans="1:14" ht="30" customHeight="1" x14ac:dyDescent="0.35">
      <c r="A31" s="500" t="s">
        <v>212</v>
      </c>
      <c r="B31" s="378"/>
      <c r="C31" s="378"/>
      <c r="D31" s="378"/>
      <c r="E31" s="378"/>
      <c r="F31" s="378"/>
      <c r="G31" s="378"/>
      <c r="H31" s="378"/>
      <c r="I31" s="378"/>
      <c r="J31" s="378"/>
      <c r="K31" s="378"/>
      <c r="L31" s="124"/>
    </row>
    <row r="32" spans="1:14" ht="15" customHeight="1" x14ac:dyDescent="0.3">
      <c r="A32" s="71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85"/>
      <c r="N32"/>
    </row>
    <row r="33" spans="1:14" ht="15" customHeight="1" x14ac:dyDescent="0.3">
      <c r="A33" s="74" t="s">
        <v>213</v>
      </c>
      <c r="B33" s="446" t="s">
        <v>217</v>
      </c>
      <c r="C33" s="446"/>
      <c r="D33" s="446"/>
      <c r="E33" s="75"/>
      <c r="F33" s="75" t="s">
        <v>17</v>
      </c>
      <c r="G33" s="75"/>
      <c r="H33" s="446" t="s">
        <v>218</v>
      </c>
      <c r="I33" s="446"/>
      <c r="J33" s="75"/>
      <c r="K33" s="75"/>
      <c r="L33" s="85"/>
      <c r="N33"/>
    </row>
    <row r="34" spans="1:14" ht="15" customHeight="1" x14ac:dyDescent="0.3">
      <c r="A34" s="74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85"/>
      <c r="N34"/>
    </row>
    <row r="35" spans="1:14" ht="15" customHeight="1" x14ac:dyDescent="0.3">
      <c r="A35" s="74" t="s">
        <v>214</v>
      </c>
      <c r="B35" s="446" t="s">
        <v>219</v>
      </c>
      <c r="C35" s="241"/>
      <c r="D35" s="241"/>
      <c r="E35" s="241"/>
      <c r="F35" s="241"/>
      <c r="G35" s="241"/>
      <c r="H35" s="241"/>
      <c r="I35" s="241"/>
      <c r="J35" s="241"/>
      <c r="K35" s="241"/>
      <c r="L35" s="85"/>
      <c r="N35"/>
    </row>
    <row r="36" spans="1:14" ht="15" customHeight="1" x14ac:dyDescent="0.3">
      <c r="A36" s="74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85"/>
      <c r="N36"/>
    </row>
    <row r="37" spans="1:14" ht="15" customHeight="1" x14ac:dyDescent="0.3">
      <c r="A37" s="74" t="s">
        <v>215</v>
      </c>
      <c r="B37" s="446" t="s">
        <v>220</v>
      </c>
      <c r="C37" s="241"/>
      <c r="D37" s="241"/>
      <c r="E37" s="241"/>
      <c r="F37" s="241"/>
      <c r="G37" s="241"/>
      <c r="H37" s="241"/>
      <c r="I37" s="241"/>
      <c r="J37" s="241"/>
      <c r="K37" s="241"/>
      <c r="L37" s="85"/>
      <c r="N37"/>
    </row>
    <row r="38" spans="1:14" ht="15" customHeight="1" x14ac:dyDescent="0.3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85"/>
      <c r="N38"/>
    </row>
    <row r="39" spans="1:14" ht="15" customHeight="1" x14ac:dyDescent="0.3">
      <c r="A39" s="74" t="s">
        <v>213</v>
      </c>
      <c r="B39" s="446" t="s">
        <v>221</v>
      </c>
      <c r="C39" s="241"/>
      <c r="D39" s="241"/>
      <c r="E39" s="241"/>
      <c r="F39" s="241"/>
      <c r="G39" s="241"/>
      <c r="H39" s="241"/>
      <c r="I39" s="241"/>
      <c r="J39" s="241"/>
      <c r="K39" s="241"/>
      <c r="L39" s="85"/>
      <c r="N39"/>
    </row>
    <row r="40" spans="1:14" ht="15" customHeight="1" x14ac:dyDescent="0.3">
      <c r="A40" s="74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85"/>
      <c r="N40"/>
    </row>
    <row r="41" spans="1:14" ht="89.25" customHeight="1" x14ac:dyDescent="0.3">
      <c r="A41" s="485" t="s">
        <v>216</v>
      </c>
      <c r="B41" s="486"/>
      <c r="C41" s="486"/>
      <c r="D41" s="486"/>
      <c r="E41" s="486"/>
      <c r="F41" s="487"/>
      <c r="G41" s="249"/>
      <c r="H41" s="249"/>
      <c r="I41" s="249"/>
      <c r="J41" s="249"/>
      <c r="K41" s="249"/>
      <c r="L41" s="85"/>
      <c r="N41"/>
    </row>
    <row r="42" spans="1:14" ht="15" customHeight="1" x14ac:dyDescent="0.3"/>
    <row r="43" spans="1:14" ht="15" customHeight="1" x14ac:dyDescent="0.3"/>
  </sheetData>
  <mergeCells count="20">
    <mergeCell ref="A1:K1"/>
    <mergeCell ref="A2:H2"/>
    <mergeCell ref="B9:H10"/>
    <mergeCell ref="H33:I33"/>
    <mergeCell ref="A31:K31"/>
    <mergeCell ref="G29:K29"/>
    <mergeCell ref="I2:K2"/>
    <mergeCell ref="I3:K15"/>
    <mergeCell ref="A3:A15"/>
    <mergeCell ref="D14:H14"/>
    <mergeCell ref="B24:K25"/>
    <mergeCell ref="B22:K23"/>
    <mergeCell ref="A41:E41"/>
    <mergeCell ref="F41:K41"/>
    <mergeCell ref="B39:K39"/>
    <mergeCell ref="B37:K37"/>
    <mergeCell ref="B35:K35"/>
    <mergeCell ref="A17:A30"/>
    <mergeCell ref="B33:D33"/>
    <mergeCell ref="A16:K16"/>
  </mergeCells>
  <phoneticPr fontId="0" type="noConversion"/>
  <pageMargins left="0" right="0" top="0.39370078740157483" bottom="0.39370078740157483" header="0.31496062992125984" footer="0.31496062992125984"/>
  <pageSetup paperSize="9" scale="79" orientation="portrait" horizontalDpi="300" verticalDpi="300" r:id="rId1"/>
  <headerFooter alignWithMargins="0">
    <oddFooter>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46DF2-654E-42A8-AD23-80769C886B00}">
  <dimension ref="A2:J10"/>
  <sheetViews>
    <sheetView zoomScaleNormal="100" workbookViewId="0">
      <selection activeCell="K20" sqref="K19:K20"/>
    </sheetView>
  </sheetViews>
  <sheetFormatPr defaultRowHeight="13.2" x14ac:dyDescent="0.25"/>
  <cols>
    <col min="2" max="2" width="15.44140625" customWidth="1"/>
    <col min="3" max="3" width="14.44140625" customWidth="1"/>
  </cols>
  <sheetData>
    <row r="2" spans="1:10" x14ac:dyDescent="0.25">
      <c r="B2" t="s">
        <v>274</v>
      </c>
    </row>
    <row r="3" spans="1:10" x14ac:dyDescent="0.25">
      <c r="B3" t="s">
        <v>275</v>
      </c>
    </row>
    <row r="4" spans="1:10" x14ac:dyDescent="0.25">
      <c r="A4" s="241"/>
      <c r="B4" s="241"/>
      <c r="C4" s="241"/>
      <c r="D4" s="241"/>
      <c r="E4" s="241"/>
      <c r="F4" s="241"/>
      <c r="G4" s="241"/>
      <c r="H4" s="241"/>
      <c r="I4" s="241"/>
      <c r="J4" s="241"/>
    </row>
    <row r="5" spans="1:10" x14ac:dyDescent="0.25">
      <c r="B5" s="215">
        <v>7.0000000000000007E-2</v>
      </c>
    </row>
    <row r="6" spans="1:10" x14ac:dyDescent="0.25">
      <c r="B6" s="215">
        <v>0.05</v>
      </c>
    </row>
    <row r="7" spans="1:10" x14ac:dyDescent="0.25">
      <c r="B7" s="215">
        <v>0.04</v>
      </c>
    </row>
    <row r="9" spans="1:10" x14ac:dyDescent="0.25">
      <c r="B9" s="215">
        <v>0.15</v>
      </c>
    </row>
    <row r="10" spans="1:10" x14ac:dyDescent="0.25">
      <c r="B10" s="215">
        <v>0.14000000000000001</v>
      </c>
    </row>
  </sheetData>
  <mergeCells count="2">
    <mergeCell ref="A4:E4"/>
    <mergeCell ref="F4:J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73637-4DF5-454B-8306-5ACF4E96C445}">
  <sheetPr codeName="Foglio2"/>
  <dimension ref="A1:V17"/>
  <sheetViews>
    <sheetView showGridLines="0" view="pageBreakPreview" zoomScaleNormal="100" workbookViewId="0">
      <selection activeCell="AD6" sqref="AD6"/>
    </sheetView>
  </sheetViews>
  <sheetFormatPr defaultColWidth="9.109375" defaultRowHeight="12.6" x14ac:dyDescent="0.25"/>
  <cols>
    <col min="1" max="1" width="4.88671875" style="4" customWidth="1"/>
    <col min="2" max="2" width="9.6640625" style="4" customWidth="1"/>
    <col min="3" max="3" width="12.6640625" style="4" customWidth="1"/>
    <col min="4" max="4" width="10.6640625" style="4" customWidth="1"/>
    <col min="5" max="5" width="5.5546875" style="4" customWidth="1"/>
    <col min="6" max="16" width="3.44140625" style="4" customWidth="1"/>
    <col min="17" max="17" width="3.6640625" style="4" customWidth="1"/>
    <col min="18" max="22" width="3.44140625" style="4" customWidth="1"/>
    <col min="23" max="16384" width="9.109375" style="4"/>
  </cols>
  <sheetData>
    <row r="1" spans="1:22" ht="29.1" customHeight="1" x14ac:dyDescent="0.25">
      <c r="A1" s="303" t="s">
        <v>170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52"/>
    </row>
    <row r="2" spans="1:22" ht="21.9" customHeight="1" x14ac:dyDescent="0.25">
      <c r="A2" s="304" t="s">
        <v>135</v>
      </c>
      <c r="B2" s="307" t="s">
        <v>18</v>
      </c>
      <c r="C2" s="301"/>
      <c r="D2" s="301"/>
      <c r="E2" s="301"/>
      <c r="F2" s="301"/>
      <c r="G2" s="301"/>
      <c r="H2" s="301"/>
      <c r="I2" s="15" t="s">
        <v>16</v>
      </c>
      <c r="J2" s="15"/>
      <c r="K2" s="15"/>
      <c r="L2" s="15"/>
      <c r="M2" s="15" t="s">
        <v>19</v>
      </c>
      <c r="N2" s="15"/>
      <c r="O2" s="15"/>
      <c r="P2" s="15"/>
      <c r="Q2" s="15"/>
      <c r="R2" s="15" t="s">
        <v>17</v>
      </c>
      <c r="S2" s="15" t="s">
        <v>20</v>
      </c>
      <c r="T2" s="15"/>
      <c r="U2" s="15"/>
      <c r="V2" s="29"/>
    </row>
    <row r="3" spans="1:22" ht="21.9" customHeight="1" x14ac:dyDescent="0.25">
      <c r="A3" s="304"/>
      <c r="B3" s="307" t="s">
        <v>171</v>
      </c>
      <c r="C3" s="301"/>
      <c r="D3" s="301"/>
      <c r="E3" s="301"/>
      <c r="F3" s="301"/>
      <c r="G3" s="301"/>
      <c r="H3" s="301"/>
      <c r="I3" s="268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2"/>
    </row>
    <row r="4" spans="1:22" ht="21.9" customHeight="1" x14ac:dyDescent="0.25">
      <c r="A4" s="304"/>
      <c r="B4" s="308" t="s">
        <v>21</v>
      </c>
      <c r="C4" s="309"/>
      <c r="D4" s="309"/>
      <c r="E4" s="309"/>
      <c r="F4" s="309"/>
      <c r="G4" s="309"/>
      <c r="H4" s="309"/>
      <c r="I4" s="18" t="s">
        <v>114</v>
      </c>
      <c r="J4" s="15" t="s">
        <v>22</v>
      </c>
      <c r="K4" s="15"/>
      <c r="L4" s="15"/>
      <c r="M4" s="15"/>
      <c r="N4" s="15"/>
      <c r="O4" s="15"/>
      <c r="P4" s="15"/>
      <c r="Q4" s="15"/>
      <c r="R4" s="18" t="s">
        <v>17</v>
      </c>
      <c r="S4" s="18" t="s">
        <v>20</v>
      </c>
      <c r="T4" s="18"/>
      <c r="U4" s="18"/>
      <c r="V4" s="19"/>
    </row>
    <row r="5" spans="1:22" ht="21.9" customHeight="1" x14ac:dyDescent="0.25">
      <c r="A5" s="304"/>
      <c r="B5" s="307" t="s">
        <v>172</v>
      </c>
      <c r="C5" s="301"/>
      <c r="D5" s="301"/>
      <c r="E5" s="301" t="s">
        <v>173</v>
      </c>
      <c r="F5" s="301"/>
      <c r="G5" s="301"/>
      <c r="H5" s="101" t="s">
        <v>174</v>
      </c>
      <c r="I5" s="18" t="s">
        <v>114</v>
      </c>
      <c r="J5" s="18" t="s">
        <v>22</v>
      </c>
      <c r="K5" s="18"/>
      <c r="L5" s="18"/>
      <c r="M5" s="18"/>
      <c r="N5" s="18"/>
      <c r="O5" s="18"/>
      <c r="P5" s="18"/>
      <c r="Q5" s="18"/>
      <c r="R5" s="18" t="s">
        <v>17</v>
      </c>
      <c r="S5" s="18" t="s">
        <v>20</v>
      </c>
      <c r="T5" s="18"/>
      <c r="U5" s="18"/>
      <c r="V5" s="19"/>
    </row>
    <row r="6" spans="1:22" ht="39" customHeight="1" x14ac:dyDescent="0.25">
      <c r="A6" s="304"/>
      <c r="B6" s="305" t="s">
        <v>175</v>
      </c>
      <c r="C6" s="306"/>
      <c r="D6" s="306"/>
      <c r="E6" s="301"/>
      <c r="F6" s="301"/>
      <c r="G6" s="301"/>
      <c r="H6" s="101"/>
      <c r="I6" s="18" t="s">
        <v>129</v>
      </c>
      <c r="R6" s="18"/>
      <c r="S6" s="18"/>
      <c r="T6" s="18"/>
      <c r="U6" s="18"/>
      <c r="V6" s="19"/>
    </row>
    <row r="7" spans="1:22" ht="21.9" customHeight="1" x14ac:dyDescent="0.25">
      <c r="A7" s="304"/>
      <c r="B7" s="307" t="s">
        <v>176</v>
      </c>
      <c r="C7" s="301"/>
      <c r="D7" s="301"/>
      <c r="E7" s="301"/>
      <c r="F7" s="301"/>
      <c r="G7" s="301"/>
      <c r="H7" s="301"/>
      <c r="I7" s="18" t="s">
        <v>129</v>
      </c>
      <c r="J7" s="18"/>
      <c r="K7" s="36"/>
      <c r="L7" s="18"/>
      <c r="M7" s="30"/>
      <c r="N7" s="18"/>
      <c r="O7" s="18"/>
      <c r="P7" s="18"/>
      <c r="Q7" s="18"/>
      <c r="R7" s="18"/>
      <c r="S7" s="18"/>
      <c r="T7" s="18"/>
      <c r="U7" s="18"/>
      <c r="V7" s="19"/>
    </row>
    <row r="8" spans="1:22" ht="5.0999999999999996" customHeight="1" x14ac:dyDescent="0.25"/>
    <row r="9" spans="1:22" ht="21.9" customHeight="1" x14ac:dyDescent="0.25">
      <c r="A9" s="304" t="s">
        <v>136</v>
      </c>
      <c r="B9" s="307" t="s">
        <v>177</v>
      </c>
      <c r="C9" s="301"/>
      <c r="D9" s="301"/>
      <c r="E9" s="301"/>
      <c r="F9" s="301"/>
      <c r="G9" s="301"/>
      <c r="H9" s="301"/>
      <c r="I9" s="18" t="s">
        <v>16</v>
      </c>
      <c r="J9" s="18"/>
      <c r="K9" s="18"/>
      <c r="L9" s="18"/>
      <c r="M9" s="18" t="s">
        <v>19</v>
      </c>
      <c r="N9" s="18"/>
      <c r="O9" s="18"/>
      <c r="P9" s="18"/>
      <c r="Q9" s="18"/>
      <c r="R9" s="18" t="s">
        <v>17</v>
      </c>
      <c r="S9" s="18" t="s">
        <v>20</v>
      </c>
      <c r="T9" s="18"/>
      <c r="U9" s="18"/>
      <c r="V9" s="19"/>
    </row>
    <row r="10" spans="1:22" ht="21.9" customHeight="1" x14ac:dyDescent="0.25">
      <c r="A10" s="304"/>
      <c r="B10" s="307" t="s">
        <v>178</v>
      </c>
      <c r="C10" s="301"/>
      <c r="D10" s="301"/>
      <c r="E10" s="301"/>
      <c r="F10" s="301"/>
      <c r="G10" s="301"/>
      <c r="H10" s="301"/>
      <c r="I10" s="268"/>
      <c r="J10" s="301"/>
      <c r="K10" s="301"/>
      <c r="L10" s="301"/>
      <c r="M10" s="301"/>
      <c r="N10" s="301"/>
      <c r="O10" s="301"/>
      <c r="P10" s="301"/>
      <c r="Q10" s="301"/>
      <c r="R10" s="301"/>
      <c r="S10" s="301"/>
      <c r="T10" s="301"/>
      <c r="U10" s="301"/>
      <c r="V10" s="302"/>
    </row>
    <row r="11" spans="1:22" ht="21.9" customHeight="1" x14ac:dyDescent="0.25">
      <c r="A11" s="304"/>
      <c r="B11" s="308" t="s">
        <v>21</v>
      </c>
      <c r="C11" s="309"/>
      <c r="D11" s="309"/>
      <c r="E11" s="309"/>
      <c r="F11" s="309"/>
      <c r="G11" s="309"/>
      <c r="H11" s="309"/>
      <c r="I11" s="18" t="s">
        <v>114</v>
      </c>
      <c r="J11" s="15" t="s">
        <v>22</v>
      </c>
      <c r="K11" s="15"/>
      <c r="L11" s="15"/>
      <c r="M11" s="15"/>
      <c r="N11" s="15"/>
      <c r="O11" s="15"/>
      <c r="P11" s="15"/>
      <c r="Q11" s="15"/>
      <c r="R11" s="18" t="s">
        <v>17</v>
      </c>
      <c r="S11" s="18" t="s">
        <v>20</v>
      </c>
      <c r="T11" s="18"/>
      <c r="U11" s="18"/>
      <c r="V11" s="19"/>
    </row>
    <row r="12" spans="1:22" ht="21.9" customHeight="1" x14ac:dyDescent="0.25">
      <c r="A12" s="304"/>
      <c r="B12" s="307" t="s">
        <v>172</v>
      </c>
      <c r="C12" s="301"/>
      <c r="D12" s="301"/>
      <c r="E12" s="301" t="s">
        <v>173</v>
      </c>
      <c r="F12" s="301"/>
      <c r="G12" s="301"/>
      <c r="H12" s="101" t="s">
        <v>174</v>
      </c>
      <c r="I12" s="18" t="s">
        <v>114</v>
      </c>
      <c r="J12" s="18" t="s">
        <v>22</v>
      </c>
      <c r="K12" s="18"/>
      <c r="L12" s="18"/>
      <c r="M12" s="18"/>
      <c r="N12" s="18"/>
      <c r="O12" s="18"/>
      <c r="P12" s="18"/>
      <c r="Q12" s="18"/>
      <c r="R12" s="18" t="s">
        <v>17</v>
      </c>
      <c r="S12" s="18" t="s">
        <v>20</v>
      </c>
      <c r="T12" s="18"/>
      <c r="U12" s="18"/>
      <c r="V12" s="19"/>
    </row>
    <row r="13" spans="1:22" ht="39" customHeight="1" x14ac:dyDescent="0.25">
      <c r="A13" s="304"/>
      <c r="B13" s="305" t="s">
        <v>175</v>
      </c>
      <c r="C13" s="306"/>
      <c r="D13" s="306"/>
      <c r="E13" s="301"/>
      <c r="F13" s="301"/>
      <c r="G13" s="301"/>
      <c r="H13" s="101"/>
      <c r="I13" s="18" t="s">
        <v>129</v>
      </c>
      <c r="R13" s="18"/>
      <c r="S13" s="18"/>
      <c r="T13" s="18"/>
      <c r="U13" s="18"/>
      <c r="V13" s="19"/>
    </row>
    <row r="14" spans="1:22" ht="21.9" customHeight="1" x14ac:dyDescent="0.25">
      <c r="A14" s="304"/>
      <c r="B14" s="307" t="s">
        <v>176</v>
      </c>
      <c r="C14" s="301"/>
      <c r="D14" s="301"/>
      <c r="E14" s="301"/>
      <c r="F14" s="301"/>
      <c r="G14" s="301"/>
      <c r="H14" s="301"/>
      <c r="I14" s="18" t="s">
        <v>129</v>
      </c>
      <c r="J14" s="18"/>
      <c r="K14" s="36"/>
      <c r="L14" s="18"/>
      <c r="M14" s="30"/>
      <c r="N14" s="18"/>
      <c r="O14" s="18"/>
      <c r="P14" s="18"/>
      <c r="Q14" s="18"/>
      <c r="R14" s="18"/>
      <c r="S14" s="18"/>
      <c r="T14" s="18"/>
      <c r="U14" s="18"/>
      <c r="V14" s="19"/>
    </row>
    <row r="15" spans="1:22" ht="5.0999999999999996" customHeight="1" x14ac:dyDescent="0.25">
      <c r="J15" s="18"/>
      <c r="K15" s="18"/>
      <c r="L15" s="18"/>
      <c r="M15" s="18"/>
      <c r="N15" s="18"/>
      <c r="O15" s="18"/>
      <c r="P15" s="18"/>
      <c r="Q15" s="18"/>
    </row>
    <row r="16" spans="1:22" ht="39.75" customHeight="1" x14ac:dyDescent="0.25">
      <c r="A16" s="304" t="s">
        <v>137</v>
      </c>
      <c r="B16" s="305" t="s">
        <v>175</v>
      </c>
      <c r="C16" s="306"/>
      <c r="D16" s="306"/>
      <c r="E16" s="301"/>
      <c r="F16" s="301"/>
      <c r="G16" s="301"/>
      <c r="H16" s="101"/>
      <c r="I16" s="18" t="s">
        <v>129</v>
      </c>
      <c r="R16" s="18"/>
      <c r="S16" s="18"/>
      <c r="T16" s="18"/>
      <c r="U16" s="18"/>
      <c r="V16" s="19"/>
    </row>
    <row r="17" spans="1:22" ht="46.5" customHeight="1" x14ac:dyDescent="0.25">
      <c r="A17" s="304"/>
      <c r="B17" s="305" t="s">
        <v>179</v>
      </c>
      <c r="C17" s="301"/>
      <c r="D17" s="301"/>
      <c r="E17" s="301"/>
      <c r="F17" s="301"/>
      <c r="G17" s="301"/>
      <c r="H17" s="301"/>
      <c r="I17" s="18" t="s">
        <v>129</v>
      </c>
      <c r="J17" s="18"/>
      <c r="K17" s="36"/>
      <c r="L17" s="18"/>
      <c r="M17" s="30"/>
      <c r="N17" s="18"/>
      <c r="O17" s="18"/>
      <c r="P17" s="18"/>
      <c r="Q17" s="18"/>
      <c r="R17" s="18"/>
      <c r="S17" s="18"/>
      <c r="T17" s="18"/>
      <c r="U17" s="18"/>
      <c r="V17" s="19"/>
    </row>
  </sheetData>
  <mergeCells count="25">
    <mergeCell ref="A16:A17"/>
    <mergeCell ref="B16:D16"/>
    <mergeCell ref="E16:G16"/>
    <mergeCell ref="B17:H17"/>
    <mergeCell ref="A9:A14"/>
    <mergeCell ref="B9:H9"/>
    <mergeCell ref="B10:H10"/>
    <mergeCell ref="B11:H11"/>
    <mergeCell ref="B14:H14"/>
    <mergeCell ref="B12:D12"/>
    <mergeCell ref="E12:G12"/>
    <mergeCell ref="B13:D13"/>
    <mergeCell ref="E13:G13"/>
    <mergeCell ref="I3:V3"/>
    <mergeCell ref="I10:V10"/>
    <mergeCell ref="B3:H3"/>
    <mergeCell ref="A1:V1"/>
    <mergeCell ref="A2:A7"/>
    <mergeCell ref="E6:G6"/>
    <mergeCell ref="B6:D6"/>
    <mergeCell ref="B7:H7"/>
    <mergeCell ref="B5:D5"/>
    <mergeCell ref="E5:G5"/>
    <mergeCell ref="B4:H4"/>
    <mergeCell ref="B2:H2"/>
  </mergeCells>
  <phoneticPr fontId="0" type="noConversion"/>
  <pageMargins left="0" right="0" top="0.39370078740157483" bottom="0.39370078740157483" header="0.31496062992125984" footer="0.31496062992125984"/>
  <pageSetup paperSize="9" scale="99" orientation="portrait" horizontalDpi="4294967292" verticalDpi="4294967292" r:id="rId1"/>
  <headerFooter alignWithMargins="0">
    <oddHeader xml:space="preserve"> </oddHeader>
    <oddFooter>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1C20C-6F9E-48E2-A380-6BEA25EAA986}">
  <sheetPr>
    <pageSetUpPr fitToPage="1"/>
  </sheetPr>
  <dimension ref="A1:R31"/>
  <sheetViews>
    <sheetView showGridLines="0" view="pageBreakPreview" zoomScaleNormal="100" zoomScaleSheetLayoutView="100" workbookViewId="0">
      <selection activeCell="J18" sqref="J18:J19"/>
    </sheetView>
  </sheetViews>
  <sheetFormatPr defaultColWidth="9.109375" defaultRowHeight="13.2" x14ac:dyDescent="0.25"/>
  <cols>
    <col min="1" max="1" width="3.5546875" style="107" customWidth="1"/>
    <col min="2" max="2" width="4.6640625" style="107" customWidth="1"/>
    <col min="3" max="3" width="3.88671875" style="107" customWidth="1"/>
    <col min="4" max="4" width="69.6640625" style="107" customWidth="1"/>
    <col min="5" max="5" width="5.44140625" style="107" customWidth="1"/>
    <col min="6" max="6" width="5.88671875" style="107" customWidth="1"/>
    <col min="7" max="7" width="8.44140625" style="189" customWidth="1"/>
    <col min="8" max="8" width="8" style="107" customWidth="1"/>
    <col min="9" max="9" width="6.88671875" style="166" customWidth="1"/>
    <col min="10" max="10" width="10.109375" style="189" customWidth="1"/>
    <col min="11" max="11" width="3" style="107" customWidth="1"/>
    <col min="12" max="12" width="10.33203125" style="107" customWidth="1"/>
    <col min="13" max="13" width="10.6640625" style="107" customWidth="1"/>
    <col min="14" max="14" width="2.5546875" style="107" customWidth="1"/>
    <col min="15" max="16384" width="9.109375" style="107"/>
  </cols>
  <sheetData>
    <row r="1" spans="1:18" ht="30" customHeight="1" x14ac:dyDescent="0.25">
      <c r="B1" s="326" t="s">
        <v>222</v>
      </c>
      <c r="C1" s="326"/>
      <c r="D1" s="326"/>
      <c r="E1" s="326"/>
      <c r="F1" s="326"/>
      <c r="G1" s="326"/>
      <c r="H1" s="326"/>
      <c r="I1" s="326"/>
      <c r="J1" s="326"/>
      <c r="K1" s="191"/>
      <c r="L1" s="191"/>
      <c r="M1" s="191"/>
    </row>
    <row r="2" spans="1:18" s="108" customFormat="1" ht="21" customHeight="1" x14ac:dyDescent="0.25">
      <c r="B2" s="160" t="s">
        <v>230</v>
      </c>
      <c r="C2" s="161"/>
      <c r="D2" s="161"/>
      <c r="E2" s="161"/>
      <c r="F2" s="161"/>
      <c r="G2" s="167"/>
      <c r="H2" s="161"/>
      <c r="I2" s="184"/>
      <c r="J2" s="167"/>
      <c r="K2" s="161"/>
      <c r="L2" s="161"/>
      <c r="M2" s="162"/>
    </row>
    <row r="3" spans="1:18" ht="16.5" customHeight="1" x14ac:dyDescent="0.25">
      <c r="B3" s="128"/>
      <c r="C3" s="128"/>
      <c r="D3" s="128"/>
      <c r="E3" s="128"/>
      <c r="F3" s="128"/>
      <c r="G3" s="131"/>
      <c r="H3" s="128"/>
      <c r="I3" s="185"/>
      <c r="J3" s="131"/>
      <c r="K3" s="128"/>
      <c r="L3" s="128"/>
      <c r="M3" s="130"/>
    </row>
    <row r="4" spans="1:18" s="163" customFormat="1" ht="20.100000000000001" customHeight="1" x14ac:dyDescent="0.25">
      <c r="B4" s="341" t="s">
        <v>225</v>
      </c>
      <c r="C4" s="323" t="s">
        <v>254</v>
      </c>
      <c r="D4" s="323"/>
      <c r="E4" s="323"/>
      <c r="F4" s="323"/>
      <c r="G4" s="323"/>
      <c r="H4" s="323"/>
      <c r="I4" s="186" t="s">
        <v>130</v>
      </c>
      <c r="J4" s="209">
        <v>854.25</v>
      </c>
      <c r="K4" s="170"/>
      <c r="L4" s="170"/>
      <c r="M4" s="171"/>
    </row>
    <row r="5" spans="1:18" s="163" customFormat="1" ht="20.100000000000001" customHeight="1" x14ac:dyDescent="0.25">
      <c r="B5" s="342"/>
      <c r="C5" s="323" t="s">
        <v>278</v>
      </c>
      <c r="D5" s="323"/>
      <c r="E5" s="323"/>
      <c r="F5" s="323"/>
      <c r="G5" s="323"/>
      <c r="H5" s="323"/>
      <c r="I5" s="186" t="s">
        <v>130</v>
      </c>
      <c r="J5" s="209">
        <f>J4+25%*J4</f>
        <v>1067.8125</v>
      </c>
      <c r="K5" s="168" t="s">
        <v>31</v>
      </c>
      <c r="L5" s="172"/>
      <c r="M5" s="172"/>
    </row>
    <row r="6" spans="1:18" s="163" customFormat="1" ht="20.100000000000001" customHeight="1" x14ac:dyDescent="0.25">
      <c r="B6" s="344"/>
      <c r="C6" s="324" t="s">
        <v>267</v>
      </c>
      <c r="D6" s="325"/>
      <c r="E6" s="200"/>
      <c r="F6" s="200"/>
      <c r="G6" s="196" t="s">
        <v>250</v>
      </c>
      <c r="H6" s="196" t="s">
        <v>251</v>
      </c>
      <c r="I6" s="197"/>
      <c r="J6" s="210"/>
      <c r="K6" s="168"/>
      <c r="L6" s="172"/>
      <c r="M6" s="172"/>
    </row>
    <row r="7" spans="1:18" s="174" customFormat="1" ht="21.6" customHeight="1" x14ac:dyDescent="0.25">
      <c r="A7" s="163"/>
      <c r="B7" s="342"/>
      <c r="C7" s="198"/>
      <c r="D7" s="199" t="s">
        <v>272</v>
      </c>
      <c r="E7" s="226" t="s">
        <v>248</v>
      </c>
      <c r="F7" s="221">
        <v>5</v>
      </c>
      <c r="G7" s="217">
        <v>0.1</v>
      </c>
      <c r="H7" s="218">
        <f>IF($F7&gt;=3,((5-$F7)/(5-3)*7%+($F7-3)/(5-3)*10%),($F7-2)*7%)</f>
        <v>0.1</v>
      </c>
      <c r="I7" s="187" t="s">
        <v>130</v>
      </c>
      <c r="J7" s="208">
        <f>IF(H7&gt;0,$J$5*H7,0)</f>
        <v>106.78125</v>
      </c>
      <c r="K7" s="173" t="s">
        <v>31</v>
      </c>
      <c r="L7" s="172"/>
      <c r="M7" s="172"/>
      <c r="P7" s="175"/>
      <c r="R7" s="163"/>
    </row>
    <row r="8" spans="1:18" s="163" customFormat="1" ht="20.100000000000001" customHeight="1" x14ac:dyDescent="0.25">
      <c r="B8" s="342"/>
      <c r="C8" s="324" t="s">
        <v>253</v>
      </c>
      <c r="D8" s="325"/>
      <c r="E8" s="325"/>
      <c r="F8" s="325"/>
      <c r="G8" s="190"/>
      <c r="H8" s="190"/>
      <c r="I8" s="195"/>
      <c r="J8" s="211"/>
      <c r="K8" s="168"/>
      <c r="L8" s="170"/>
      <c r="M8" s="170"/>
    </row>
    <row r="9" spans="1:18" s="163" customFormat="1" ht="20.100000000000001" customHeight="1" x14ac:dyDescent="0.25">
      <c r="B9" s="342"/>
      <c r="C9" s="331" t="s">
        <v>255</v>
      </c>
      <c r="D9" s="332"/>
      <c r="E9" s="176"/>
      <c r="F9" s="177"/>
      <c r="G9" s="219">
        <v>0.1</v>
      </c>
      <c r="H9" s="220" t="s">
        <v>274</v>
      </c>
      <c r="I9" s="186" t="s">
        <v>130</v>
      </c>
      <c r="J9" s="208">
        <f>IF(H9="Sì",G9*J5,0)</f>
        <v>106.78125</v>
      </c>
      <c r="K9" s="168" t="s">
        <v>31</v>
      </c>
      <c r="L9" s="170"/>
      <c r="M9" s="170"/>
    </row>
    <row r="10" spans="1:18" s="163" customFormat="1" ht="20.100000000000001" customHeight="1" x14ac:dyDescent="0.25">
      <c r="B10" s="342"/>
      <c r="C10" s="331" t="s">
        <v>257</v>
      </c>
      <c r="D10" s="332"/>
      <c r="E10" s="176"/>
      <c r="F10" s="190"/>
      <c r="G10" s="193"/>
      <c r="H10" s="194"/>
      <c r="I10" s="195"/>
      <c r="J10" s="208"/>
      <c r="K10" s="168"/>
      <c r="L10" s="170"/>
      <c r="M10" s="170"/>
    </row>
    <row r="11" spans="1:18" s="163" customFormat="1" ht="20.100000000000001" customHeight="1" x14ac:dyDescent="0.25">
      <c r="B11" s="342"/>
      <c r="C11" s="192"/>
      <c r="D11" s="321" t="s">
        <v>265</v>
      </c>
      <c r="E11" s="321"/>
      <c r="F11" s="322"/>
      <c r="G11" s="219">
        <v>7.0000000000000007E-2</v>
      </c>
      <c r="H11" s="345">
        <v>7.0000000000000007E-2</v>
      </c>
      <c r="I11" s="313" t="s">
        <v>130</v>
      </c>
      <c r="J11" s="316">
        <f>H11*J5</f>
        <v>74.746875000000003</v>
      </c>
      <c r="K11" s="168"/>
      <c r="L11" s="170"/>
      <c r="M11" s="170"/>
    </row>
    <row r="12" spans="1:18" s="163" customFormat="1" ht="20.100000000000001" customHeight="1" x14ac:dyDescent="0.25">
      <c r="B12" s="342"/>
      <c r="C12" s="192"/>
      <c r="D12" s="321" t="s">
        <v>266</v>
      </c>
      <c r="E12" s="321"/>
      <c r="F12" s="322"/>
      <c r="G12" s="219">
        <v>0.05</v>
      </c>
      <c r="H12" s="346"/>
      <c r="I12" s="314"/>
      <c r="J12" s="317"/>
      <c r="K12" s="168" t="s">
        <v>31</v>
      </c>
      <c r="L12" s="170"/>
      <c r="M12" s="170"/>
    </row>
    <row r="13" spans="1:18" s="163" customFormat="1" ht="20.100000000000001" customHeight="1" x14ac:dyDescent="0.25">
      <c r="B13" s="342"/>
      <c r="C13" s="192"/>
      <c r="D13" s="321" t="s">
        <v>252</v>
      </c>
      <c r="E13" s="321"/>
      <c r="F13" s="322"/>
      <c r="G13" s="219">
        <v>0.04</v>
      </c>
      <c r="H13" s="347"/>
      <c r="I13" s="315"/>
      <c r="J13" s="318"/>
      <c r="K13" s="168"/>
      <c r="L13" s="170"/>
      <c r="M13" s="170"/>
    </row>
    <row r="14" spans="1:18" s="180" customFormat="1" ht="20.100000000000001" customHeight="1" x14ac:dyDescent="0.25">
      <c r="B14" s="342"/>
      <c r="C14" s="327" t="s">
        <v>256</v>
      </c>
      <c r="D14" s="328"/>
      <c r="E14" s="328"/>
      <c r="F14" s="329"/>
      <c r="G14" s="219">
        <v>0.1</v>
      </c>
      <c r="H14" s="220" t="s">
        <v>274</v>
      </c>
      <c r="I14" s="186" t="s">
        <v>130</v>
      </c>
      <c r="J14" s="208">
        <f>IF(H14="Sì",G14*J5,0)</f>
        <v>106.78125</v>
      </c>
      <c r="K14" s="179" t="s">
        <v>32</v>
      </c>
      <c r="L14" s="179"/>
      <c r="M14" s="179"/>
    </row>
    <row r="15" spans="1:18" s="163" customFormat="1" ht="20.100000000000001" customHeight="1" x14ac:dyDescent="0.25">
      <c r="B15" s="343"/>
      <c r="C15" s="338" t="s">
        <v>279</v>
      </c>
      <c r="D15" s="339"/>
      <c r="E15" s="339"/>
      <c r="F15" s="339"/>
      <c r="G15" s="339"/>
      <c r="H15" s="340"/>
      <c r="I15" s="186" t="s">
        <v>130</v>
      </c>
      <c r="J15" s="213">
        <f>SUM(J5:J14)</f>
        <v>1462.903125</v>
      </c>
      <c r="K15" s="168"/>
      <c r="L15" s="169" t="s">
        <v>249</v>
      </c>
      <c r="M15" s="182">
        <f>J5+J5*(G7+G9+G11+G14)</f>
        <v>1462.903125</v>
      </c>
    </row>
    <row r="16" spans="1:18" s="163" customFormat="1" ht="20.100000000000001" customHeight="1" x14ac:dyDescent="0.25">
      <c r="J16" s="212"/>
    </row>
    <row r="17" spans="2:18" s="163" customFormat="1" ht="20.100000000000001" customHeight="1" x14ac:dyDescent="0.25">
      <c r="B17" s="341" t="s">
        <v>33</v>
      </c>
      <c r="C17" s="331" t="s">
        <v>258</v>
      </c>
      <c r="D17" s="332"/>
      <c r="E17" s="332"/>
      <c r="F17" s="332"/>
      <c r="G17" s="193"/>
      <c r="H17" s="194"/>
      <c r="I17" s="195"/>
      <c r="J17" s="209"/>
      <c r="K17" s="170"/>
      <c r="L17" s="170"/>
      <c r="M17" s="181"/>
    </row>
    <row r="18" spans="2:18" s="163" customFormat="1" ht="20.100000000000001" customHeight="1" x14ac:dyDescent="0.25">
      <c r="B18" s="342"/>
      <c r="C18" s="192"/>
      <c r="D18" s="321" t="s">
        <v>273</v>
      </c>
      <c r="E18" s="321"/>
      <c r="F18" s="322"/>
      <c r="G18" s="219">
        <v>0.15</v>
      </c>
      <c r="H18" s="319">
        <v>0.15</v>
      </c>
      <c r="I18" s="313" t="s">
        <v>130</v>
      </c>
      <c r="J18" s="316">
        <f>$J$15*H18</f>
        <v>219.43546875000001</v>
      </c>
      <c r="K18" s="170"/>
      <c r="L18" s="170"/>
      <c r="M18" s="181"/>
    </row>
    <row r="19" spans="2:18" s="163" customFormat="1" ht="20.100000000000001" customHeight="1" x14ac:dyDescent="0.25">
      <c r="B19" s="342"/>
      <c r="C19" s="192"/>
      <c r="D19" s="321" t="s">
        <v>269</v>
      </c>
      <c r="E19" s="321"/>
      <c r="F19" s="322"/>
      <c r="G19" s="219">
        <v>0.14000000000000001</v>
      </c>
      <c r="H19" s="320"/>
      <c r="I19" s="315"/>
      <c r="J19" s="318"/>
      <c r="K19" s="168" t="s">
        <v>31</v>
      </c>
      <c r="L19" s="170"/>
      <c r="M19" s="170"/>
    </row>
    <row r="20" spans="2:18" s="163" customFormat="1" ht="20.100000000000001" customHeight="1" x14ac:dyDescent="0.25">
      <c r="B20" s="342"/>
      <c r="C20" s="310" t="s">
        <v>270</v>
      </c>
      <c r="D20" s="311"/>
      <c r="E20" s="311"/>
      <c r="F20" s="311"/>
      <c r="G20" s="233"/>
      <c r="H20" s="233"/>
      <c r="I20" s="233"/>
      <c r="J20" s="214"/>
      <c r="K20" s="168"/>
      <c r="L20" s="170"/>
      <c r="M20" s="170"/>
      <c r="R20" s="330"/>
    </row>
    <row r="21" spans="2:18" s="163" customFormat="1" ht="20.100000000000001" customHeight="1" x14ac:dyDescent="0.25">
      <c r="B21" s="342"/>
      <c r="C21" s="333" t="s">
        <v>259</v>
      </c>
      <c r="D21" s="333"/>
      <c r="E21" s="333"/>
      <c r="F21" s="333"/>
      <c r="G21" s="219">
        <v>0.15</v>
      </c>
      <c r="H21" s="227">
        <v>0.15</v>
      </c>
      <c r="I21" s="186" t="s">
        <v>130</v>
      </c>
      <c r="J21" s="209">
        <f t="shared" ref="J21:J26" si="0">H21*$J$15</f>
        <v>219.43546875000001</v>
      </c>
      <c r="K21" s="168" t="s">
        <v>31</v>
      </c>
      <c r="L21" s="170"/>
      <c r="M21" s="170"/>
      <c r="R21" s="330"/>
    </row>
    <row r="22" spans="2:18" s="163" customFormat="1" ht="20.100000000000001" customHeight="1" x14ac:dyDescent="0.25">
      <c r="B22" s="342"/>
      <c r="C22" s="333" t="s">
        <v>260</v>
      </c>
      <c r="D22" s="333"/>
      <c r="E22" s="333"/>
      <c r="F22" s="333"/>
      <c r="G22" s="219">
        <v>0.02</v>
      </c>
      <c r="H22" s="227">
        <v>0.02</v>
      </c>
      <c r="I22" s="186" t="s">
        <v>130</v>
      </c>
      <c r="J22" s="209">
        <f t="shared" si="0"/>
        <v>29.258062500000001</v>
      </c>
      <c r="K22" s="168" t="s">
        <v>31</v>
      </c>
      <c r="L22" s="170"/>
      <c r="M22" s="170"/>
      <c r="R22" s="330"/>
    </row>
    <row r="23" spans="2:18" s="163" customFormat="1" ht="20.100000000000001" customHeight="1" x14ac:dyDescent="0.25">
      <c r="B23" s="342"/>
      <c r="C23" s="327" t="s">
        <v>261</v>
      </c>
      <c r="D23" s="328"/>
      <c r="E23" s="328"/>
      <c r="F23" s="329"/>
      <c r="G23" s="219">
        <v>0.05</v>
      </c>
      <c r="H23" s="227">
        <v>0.05</v>
      </c>
      <c r="I23" s="186" t="s">
        <v>130</v>
      </c>
      <c r="J23" s="209">
        <f>H23*$J$15</f>
        <v>73.145156249999999</v>
      </c>
      <c r="K23" s="168" t="s">
        <v>31</v>
      </c>
      <c r="L23" s="170"/>
      <c r="M23" s="170"/>
      <c r="R23" s="330"/>
    </row>
    <row r="24" spans="2:18" s="163" customFormat="1" ht="20.100000000000001" customHeight="1" x14ac:dyDescent="0.25">
      <c r="B24" s="342"/>
      <c r="C24" s="337" t="s">
        <v>262</v>
      </c>
      <c r="D24" s="337"/>
      <c r="E24" s="337"/>
      <c r="F24" s="337"/>
      <c r="G24" s="219">
        <v>0.05</v>
      </c>
      <c r="H24" s="227">
        <v>0.05</v>
      </c>
      <c r="I24" s="186" t="s">
        <v>130</v>
      </c>
      <c r="J24" s="209">
        <f t="shared" si="0"/>
        <v>73.145156249999999</v>
      </c>
      <c r="K24" s="168" t="s">
        <v>31</v>
      </c>
      <c r="L24" s="170"/>
      <c r="M24" s="170"/>
      <c r="R24" s="330"/>
    </row>
    <row r="25" spans="2:18" s="163" customFormat="1" ht="20.100000000000001" customHeight="1" x14ac:dyDescent="0.25">
      <c r="B25" s="342"/>
      <c r="C25" s="333" t="s">
        <v>263</v>
      </c>
      <c r="D25" s="333"/>
      <c r="E25" s="333"/>
      <c r="F25" s="333"/>
      <c r="G25" s="219">
        <v>0.03</v>
      </c>
      <c r="H25" s="227">
        <v>0.03</v>
      </c>
      <c r="I25" s="186" t="s">
        <v>130</v>
      </c>
      <c r="J25" s="209">
        <f t="shared" si="0"/>
        <v>43.887093749999998</v>
      </c>
      <c r="K25" s="168" t="s">
        <v>31</v>
      </c>
      <c r="L25" s="170"/>
      <c r="M25" s="170"/>
      <c r="R25" s="330"/>
    </row>
    <row r="26" spans="2:18" s="163" customFormat="1" ht="20.100000000000001" customHeight="1" x14ac:dyDescent="0.25">
      <c r="B26" s="343"/>
      <c r="C26" s="333" t="s">
        <v>264</v>
      </c>
      <c r="D26" s="333"/>
      <c r="E26" s="333"/>
      <c r="F26" s="333"/>
      <c r="G26" s="219">
        <v>0.02</v>
      </c>
      <c r="H26" s="227">
        <v>0.02</v>
      </c>
      <c r="I26" s="186" t="s">
        <v>130</v>
      </c>
      <c r="J26" s="209">
        <f t="shared" si="0"/>
        <v>29.258062500000001</v>
      </c>
      <c r="K26" s="168" t="s">
        <v>32</v>
      </c>
      <c r="L26" s="170"/>
      <c r="M26" s="170"/>
      <c r="R26" s="330"/>
    </row>
    <row r="27" spans="2:18" s="163" customFormat="1" ht="20.100000000000001" customHeight="1" x14ac:dyDescent="0.25">
      <c r="J27" s="212"/>
      <c r="R27" s="330"/>
    </row>
    <row r="28" spans="2:18" s="163" customFormat="1" ht="20.100000000000001" customHeight="1" x14ac:dyDescent="0.25">
      <c r="B28" s="334" t="s">
        <v>226</v>
      </c>
      <c r="C28" s="335"/>
      <c r="D28" s="335"/>
      <c r="E28" s="335"/>
      <c r="F28" s="335"/>
      <c r="G28" s="335"/>
      <c r="H28" s="336"/>
      <c r="I28" s="188" t="s">
        <v>130</v>
      </c>
      <c r="J28" s="213">
        <f>SUM(J15+J18+J21+J22+J23+J24+J25+J26)</f>
        <v>2150.4675937500001</v>
      </c>
      <c r="K28" s="168"/>
      <c r="L28" s="169" t="s">
        <v>249</v>
      </c>
      <c r="M28" s="182">
        <f>M15+M15*(G18+G21+G22+G23+G24+G25+G26)</f>
        <v>2150.4675937500001</v>
      </c>
      <c r="R28" s="330"/>
    </row>
    <row r="29" spans="2:18" x14ac:dyDescent="0.25">
      <c r="B29" s="128"/>
      <c r="C29" s="128"/>
      <c r="D29" s="128"/>
      <c r="E29" s="128"/>
      <c r="F29" s="128"/>
      <c r="G29" s="131"/>
      <c r="H29" s="128"/>
      <c r="I29" s="185"/>
      <c r="J29" s="131"/>
      <c r="K29" s="128"/>
      <c r="L29" s="128"/>
      <c r="M29" s="130"/>
      <c r="R29" s="330"/>
    </row>
    <row r="30" spans="2:18" x14ac:dyDescent="0.25">
      <c r="B30" s="128"/>
      <c r="C30" s="128"/>
      <c r="D30" s="128"/>
      <c r="G30" s="312" t="s">
        <v>276</v>
      </c>
      <c r="H30" s="312"/>
      <c r="I30" s="312"/>
      <c r="J30" s="312"/>
      <c r="K30" s="141"/>
      <c r="L30" s="141"/>
      <c r="M30" s="130"/>
      <c r="R30" s="330"/>
    </row>
    <row r="31" spans="2:18" x14ac:dyDescent="0.25">
      <c r="R31" s="330"/>
    </row>
  </sheetData>
  <sheetProtection algorithmName="SHA-512" hashValue="tSKwVvqqC1/l5Slv5vHEKV/lqzrB0wfVypQz1KLpC1bU0qW+Eq2vc8mvG+0+j/+OeP2N9EOrn/IZ4n98297YTA==" saltValue="fHwM77FVr8e0+TbBLvryfQ==" spinCount="100000" sheet="1" formatCells="0" formatColumns="0" formatRows="0" insertColumns="0" insertRows="0"/>
  <dataConsolidate/>
  <mergeCells count="33">
    <mergeCell ref="R20:R31"/>
    <mergeCell ref="C17:F17"/>
    <mergeCell ref="C26:F26"/>
    <mergeCell ref="C21:F21"/>
    <mergeCell ref="B28:H28"/>
    <mergeCell ref="C24:F24"/>
    <mergeCell ref="C25:F25"/>
    <mergeCell ref="B17:B26"/>
    <mergeCell ref="C22:F22"/>
    <mergeCell ref="C5:H5"/>
    <mergeCell ref="D12:F12"/>
    <mergeCell ref="D18:F18"/>
    <mergeCell ref="C6:D6"/>
    <mergeCell ref="B1:J1"/>
    <mergeCell ref="D11:F11"/>
    <mergeCell ref="C14:F14"/>
    <mergeCell ref="C15:H15"/>
    <mergeCell ref="C10:D10"/>
    <mergeCell ref="C4:H4"/>
    <mergeCell ref="B4:B15"/>
    <mergeCell ref="H11:H13"/>
    <mergeCell ref="C9:D9"/>
    <mergeCell ref="C8:F8"/>
    <mergeCell ref="C20:F20"/>
    <mergeCell ref="G30:J30"/>
    <mergeCell ref="I11:I13"/>
    <mergeCell ref="J11:J13"/>
    <mergeCell ref="H18:H19"/>
    <mergeCell ref="I18:I19"/>
    <mergeCell ref="J18:J19"/>
    <mergeCell ref="D19:F19"/>
    <mergeCell ref="D13:F13"/>
    <mergeCell ref="C23:F23"/>
  </mergeCells>
  <phoneticPr fontId="26" type="noConversion"/>
  <dataValidations xWindow="911" yWindow="461" count="3">
    <dataValidation type="list" allowBlank="1" showErrorMessage="1" prompt="Seleziona" sqref="H14 H9" xr:uid="{3BFB03D4-3674-45C0-AECE-D02B974CE202}">
      <formula1>Fondazione</formula1>
    </dataValidation>
    <dataValidation type="list" allowBlank="1" showErrorMessage="1" prompt="Seleziona" sqref="H11:H13" xr:uid="{E4E61DDA-DB9A-428A-A138-E8CDFC62A0E7}">
      <formula1>sismica</formula1>
    </dataValidation>
    <dataValidation type="list" allowBlank="1" showErrorMessage="1" sqref="H18:H19" xr:uid="{8DB7A7BF-C879-465E-8474-7FBD491A0697}">
      <formula1>soglia</formula1>
    </dataValidation>
  </dataValidations>
  <pageMargins left="0.75" right="0.75" top="1" bottom="1" header="0.5" footer="0.5"/>
  <pageSetup paperSize="9" scale="76" orientation="landscape" r:id="rId1"/>
  <headerFooter alignWithMargins="0"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99578-BE70-4BB1-8899-47DA944D3C35}">
  <sheetPr codeName="Foglio4">
    <pageSetUpPr fitToPage="1"/>
  </sheetPr>
  <dimension ref="A1:P74"/>
  <sheetViews>
    <sheetView showGridLines="0" view="pageBreakPreview" zoomScaleNormal="100" zoomScaleSheetLayoutView="100" workbookViewId="0">
      <selection activeCell="F30" sqref="F30"/>
    </sheetView>
  </sheetViews>
  <sheetFormatPr defaultColWidth="9.109375" defaultRowHeight="12.6" x14ac:dyDescent="0.25"/>
  <cols>
    <col min="1" max="5" width="5.6640625" style="32" customWidth="1"/>
    <col min="6" max="6" width="10.88671875" style="33" customWidth="1"/>
    <col min="7" max="8" width="10.6640625" style="32" customWidth="1"/>
    <col min="9" max="9" width="10.6640625" style="33" customWidth="1"/>
    <col min="10" max="11" width="10.6640625" style="32" customWidth="1"/>
    <col min="12" max="12" width="15.88671875" style="32" customWidth="1"/>
    <col min="13" max="13" width="10.6640625" style="32" customWidth="1"/>
    <col min="14" max="14" width="15.6640625" style="32" customWidth="1"/>
    <col min="15" max="16" width="17.6640625" style="32" customWidth="1"/>
    <col min="17" max="16384" width="9.109375" style="32"/>
  </cols>
  <sheetData>
    <row r="1" spans="1:16" customFormat="1" ht="16.5" customHeight="1" x14ac:dyDescent="0.25">
      <c r="A1" s="260" t="s">
        <v>222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6" customFormat="1" ht="13.2" x14ac:dyDescent="0.25"/>
    <row r="3" spans="1:16" ht="23.25" customHeight="1" x14ac:dyDescent="0.25">
      <c r="A3" s="374" t="s">
        <v>195</v>
      </c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6"/>
    </row>
    <row r="4" spans="1:16" x14ac:dyDescent="0.25">
      <c r="A4" s="35"/>
      <c r="C4" s="34"/>
      <c r="H4" s="34"/>
      <c r="K4" s="34"/>
      <c r="N4" s="34"/>
    </row>
    <row r="5" spans="1:16" ht="16.5" customHeight="1" x14ac:dyDescent="0.25">
      <c r="A5" s="361" t="s">
        <v>180</v>
      </c>
      <c r="B5" s="361" t="s">
        <v>181</v>
      </c>
      <c r="C5" s="361" t="s">
        <v>183</v>
      </c>
      <c r="D5" s="361" t="s">
        <v>182</v>
      </c>
      <c r="E5" s="364" t="s">
        <v>164</v>
      </c>
      <c r="F5" s="143" t="s">
        <v>104</v>
      </c>
      <c r="G5" s="350" t="s">
        <v>228</v>
      </c>
      <c r="H5" s="350"/>
      <c r="I5" s="355" t="s">
        <v>246</v>
      </c>
      <c r="J5" s="367" t="s">
        <v>245</v>
      </c>
      <c r="K5" s="110" t="s">
        <v>23</v>
      </c>
      <c r="L5" s="352" t="s">
        <v>244</v>
      </c>
      <c r="M5" s="369" t="s">
        <v>240</v>
      </c>
      <c r="N5" s="372" t="s">
        <v>241</v>
      </c>
      <c r="O5" s="369" t="s">
        <v>242</v>
      </c>
      <c r="P5" s="369" t="s">
        <v>243</v>
      </c>
    </row>
    <row r="6" spans="1:16" ht="16.5" customHeight="1" x14ac:dyDescent="0.25">
      <c r="A6" s="362"/>
      <c r="B6" s="362"/>
      <c r="C6" s="362"/>
      <c r="D6" s="362"/>
      <c r="E6" s="365"/>
      <c r="F6" s="142" t="s">
        <v>184</v>
      </c>
      <c r="G6" s="351"/>
      <c r="H6" s="351"/>
      <c r="I6" s="356"/>
      <c r="J6" s="368"/>
      <c r="K6" s="112" t="s">
        <v>189</v>
      </c>
      <c r="L6" s="353"/>
      <c r="M6" s="370"/>
      <c r="N6" s="373"/>
      <c r="O6" s="370"/>
      <c r="P6" s="370"/>
    </row>
    <row r="7" spans="1:16" ht="16.5" customHeight="1" x14ac:dyDescent="0.25">
      <c r="A7" s="362"/>
      <c r="B7" s="362"/>
      <c r="C7" s="362"/>
      <c r="D7" s="362"/>
      <c r="E7" s="365"/>
      <c r="F7" s="142" t="s">
        <v>185</v>
      </c>
      <c r="G7" s="349" t="s">
        <v>229</v>
      </c>
      <c r="H7" s="349"/>
      <c r="I7" s="356"/>
      <c r="J7" s="368"/>
      <c r="K7" s="113" t="s">
        <v>190</v>
      </c>
      <c r="L7" s="353"/>
      <c r="M7" s="370"/>
      <c r="N7" s="373"/>
      <c r="O7" s="370"/>
      <c r="P7" s="370"/>
    </row>
    <row r="8" spans="1:16" x14ac:dyDescent="0.25">
      <c r="A8" s="363"/>
      <c r="B8" s="363"/>
      <c r="C8" s="363"/>
      <c r="D8" s="363"/>
      <c r="E8" s="366"/>
      <c r="F8" s="144"/>
      <c r="G8" s="111" t="s">
        <v>186</v>
      </c>
      <c r="H8" s="111" t="s">
        <v>187</v>
      </c>
      <c r="I8" s="145" t="s">
        <v>188</v>
      </c>
      <c r="J8" s="146" t="s">
        <v>229</v>
      </c>
      <c r="K8" s="114" t="s">
        <v>191</v>
      </c>
      <c r="L8" s="354"/>
      <c r="M8" s="371"/>
      <c r="N8" s="114" t="s">
        <v>192</v>
      </c>
      <c r="O8" s="371"/>
      <c r="P8" s="371"/>
    </row>
    <row r="9" spans="1:16" ht="13.2" x14ac:dyDescent="0.25">
      <c r="A9" s="115">
        <v>1</v>
      </c>
      <c r="B9" s="115">
        <v>2</v>
      </c>
      <c r="C9" s="115">
        <v>3</v>
      </c>
      <c r="D9" s="115">
        <v>4</v>
      </c>
      <c r="E9" s="115">
        <v>5</v>
      </c>
      <c r="F9" s="115">
        <v>6</v>
      </c>
      <c r="G9" s="115">
        <v>7</v>
      </c>
      <c r="H9" s="115">
        <v>8</v>
      </c>
      <c r="I9" s="115">
        <v>9</v>
      </c>
      <c r="J9" s="115">
        <v>10</v>
      </c>
      <c r="K9" s="115">
        <v>11</v>
      </c>
      <c r="L9" s="115">
        <v>12</v>
      </c>
      <c r="M9" s="115">
        <v>13</v>
      </c>
      <c r="N9" s="115">
        <v>14</v>
      </c>
      <c r="O9" s="115">
        <v>15</v>
      </c>
      <c r="P9" s="115">
        <v>16</v>
      </c>
    </row>
    <row r="10" spans="1:16" ht="13.2" x14ac:dyDescent="0.25">
      <c r="A10" s="115">
        <v>2</v>
      </c>
      <c r="B10" s="116"/>
      <c r="C10" s="116"/>
      <c r="D10" s="116"/>
      <c r="E10" s="116"/>
      <c r="F10" s="117">
        <v>0</v>
      </c>
      <c r="G10" s="117">
        <v>0</v>
      </c>
      <c r="H10" s="117">
        <v>0</v>
      </c>
      <c r="I10" s="238">
        <f>G10+H10</f>
        <v>0</v>
      </c>
      <c r="J10" s="117">
        <v>0</v>
      </c>
      <c r="K10" s="238">
        <f>F10+(0.6*(I10+J10))</f>
        <v>0</v>
      </c>
      <c r="L10" s="239">
        <f>K10*'AN4'!$J$28</f>
        <v>0</v>
      </c>
      <c r="M10" s="119">
        <v>0</v>
      </c>
      <c r="N10" s="239"/>
      <c r="O10" s="121">
        <v>0</v>
      </c>
      <c r="P10" s="121">
        <v>0</v>
      </c>
    </row>
    <row r="11" spans="1:16" ht="13.2" x14ac:dyDescent="0.25">
      <c r="A11" s="115">
        <v>3</v>
      </c>
      <c r="B11" s="116"/>
      <c r="C11" s="116"/>
      <c r="D11" s="116"/>
      <c r="E11" s="116"/>
      <c r="F11" s="117">
        <v>0</v>
      </c>
      <c r="G11" s="117">
        <v>0</v>
      </c>
      <c r="H11" s="117">
        <v>0</v>
      </c>
      <c r="I11" s="238">
        <f t="shared" ref="I11:I69" si="0">G11+H11</f>
        <v>0</v>
      </c>
      <c r="J11" s="117">
        <v>0</v>
      </c>
      <c r="K11" s="238">
        <f t="shared" ref="K11:K69" si="1">F11+(0.6*(I11+J11))</f>
        <v>0</v>
      </c>
      <c r="L11" s="239">
        <f>K11*'AN4'!$J$28</f>
        <v>0</v>
      </c>
      <c r="M11" s="119">
        <v>0</v>
      </c>
      <c r="N11" s="239"/>
      <c r="O11" s="121">
        <v>0</v>
      </c>
      <c r="P11" s="121">
        <v>0</v>
      </c>
    </row>
    <row r="12" spans="1:16" ht="13.2" x14ac:dyDescent="0.25">
      <c r="A12" s="115">
        <v>4</v>
      </c>
      <c r="B12" s="116"/>
      <c r="C12" s="116"/>
      <c r="D12" s="116"/>
      <c r="E12" s="116"/>
      <c r="F12" s="117">
        <v>0</v>
      </c>
      <c r="G12" s="117">
        <v>0</v>
      </c>
      <c r="H12" s="117">
        <v>0</v>
      </c>
      <c r="I12" s="238">
        <f t="shared" si="0"/>
        <v>0</v>
      </c>
      <c r="J12" s="117">
        <v>0</v>
      </c>
      <c r="K12" s="238">
        <f t="shared" si="1"/>
        <v>0</v>
      </c>
      <c r="L12" s="239">
        <f>K12*'AN4'!$J$28</f>
        <v>0</v>
      </c>
      <c r="M12" s="119">
        <v>0</v>
      </c>
      <c r="N12" s="239"/>
      <c r="O12" s="121">
        <v>0</v>
      </c>
      <c r="P12" s="121">
        <v>0</v>
      </c>
    </row>
    <row r="13" spans="1:16" ht="13.2" x14ac:dyDescent="0.25">
      <c r="A13" s="115">
        <v>5</v>
      </c>
      <c r="B13" s="116"/>
      <c r="C13" s="116"/>
      <c r="D13" s="116"/>
      <c r="E13" s="116"/>
      <c r="F13" s="117">
        <v>0</v>
      </c>
      <c r="G13" s="117">
        <v>0</v>
      </c>
      <c r="H13" s="117">
        <v>0</v>
      </c>
      <c r="I13" s="238">
        <f t="shared" si="0"/>
        <v>0</v>
      </c>
      <c r="J13" s="117">
        <v>0</v>
      </c>
      <c r="K13" s="238">
        <f t="shared" si="1"/>
        <v>0</v>
      </c>
      <c r="L13" s="239">
        <f>K13*'AN4'!$J$28</f>
        <v>0</v>
      </c>
      <c r="M13" s="119">
        <v>0</v>
      </c>
      <c r="N13" s="239"/>
      <c r="O13" s="121">
        <v>0</v>
      </c>
      <c r="P13" s="121">
        <v>0</v>
      </c>
    </row>
    <row r="14" spans="1:16" ht="13.2" x14ac:dyDescent="0.25">
      <c r="A14" s="115">
        <v>6</v>
      </c>
      <c r="B14" s="116"/>
      <c r="C14" s="116"/>
      <c r="D14" s="116"/>
      <c r="E14" s="116"/>
      <c r="F14" s="117">
        <v>0</v>
      </c>
      <c r="G14" s="117">
        <v>0</v>
      </c>
      <c r="H14" s="117">
        <v>0</v>
      </c>
      <c r="I14" s="238">
        <f t="shared" si="0"/>
        <v>0</v>
      </c>
      <c r="J14" s="117">
        <v>0</v>
      </c>
      <c r="K14" s="238">
        <f t="shared" si="1"/>
        <v>0</v>
      </c>
      <c r="L14" s="239">
        <f>K14*'AN4'!$J$28</f>
        <v>0</v>
      </c>
      <c r="M14" s="119">
        <v>0</v>
      </c>
      <c r="N14" s="239"/>
      <c r="O14" s="121">
        <v>0</v>
      </c>
      <c r="P14" s="121">
        <v>0</v>
      </c>
    </row>
    <row r="15" spans="1:16" ht="13.2" x14ac:dyDescent="0.25">
      <c r="A15" s="115">
        <v>7</v>
      </c>
      <c r="B15" s="116"/>
      <c r="C15" s="116"/>
      <c r="D15" s="116"/>
      <c r="E15" s="116"/>
      <c r="F15" s="117">
        <v>0</v>
      </c>
      <c r="G15" s="117">
        <v>0</v>
      </c>
      <c r="H15" s="117">
        <v>0</v>
      </c>
      <c r="I15" s="238">
        <f t="shared" si="0"/>
        <v>0</v>
      </c>
      <c r="J15" s="117">
        <v>0</v>
      </c>
      <c r="K15" s="238">
        <f t="shared" si="1"/>
        <v>0</v>
      </c>
      <c r="L15" s="239">
        <f>K15*'AN4'!$J$28</f>
        <v>0</v>
      </c>
      <c r="M15" s="119">
        <v>0</v>
      </c>
      <c r="N15" s="239"/>
      <c r="O15" s="121">
        <v>0</v>
      </c>
      <c r="P15" s="121">
        <v>0</v>
      </c>
    </row>
    <row r="16" spans="1:16" ht="13.2" x14ac:dyDescent="0.25">
      <c r="A16" s="115">
        <v>8</v>
      </c>
      <c r="B16" s="116"/>
      <c r="C16" s="116"/>
      <c r="D16" s="116"/>
      <c r="E16" s="116"/>
      <c r="F16" s="117">
        <v>0</v>
      </c>
      <c r="G16" s="117">
        <v>0</v>
      </c>
      <c r="H16" s="117">
        <v>0</v>
      </c>
      <c r="I16" s="238">
        <f t="shared" si="0"/>
        <v>0</v>
      </c>
      <c r="J16" s="117">
        <v>0</v>
      </c>
      <c r="K16" s="238">
        <f t="shared" si="1"/>
        <v>0</v>
      </c>
      <c r="L16" s="239">
        <f>K16*'AN4'!$J$28</f>
        <v>0</v>
      </c>
      <c r="M16" s="119">
        <v>0</v>
      </c>
      <c r="N16" s="239"/>
      <c r="O16" s="121">
        <v>0</v>
      </c>
      <c r="P16" s="121">
        <v>0</v>
      </c>
    </row>
    <row r="17" spans="1:16" ht="13.2" x14ac:dyDescent="0.25">
      <c r="A17" s="115">
        <v>9</v>
      </c>
      <c r="B17" s="116"/>
      <c r="C17" s="116"/>
      <c r="D17" s="116"/>
      <c r="E17" s="116"/>
      <c r="F17" s="117">
        <v>0</v>
      </c>
      <c r="G17" s="117">
        <v>0</v>
      </c>
      <c r="H17" s="117">
        <v>0</v>
      </c>
      <c r="I17" s="238">
        <f t="shared" si="0"/>
        <v>0</v>
      </c>
      <c r="J17" s="117">
        <v>0</v>
      </c>
      <c r="K17" s="238">
        <f t="shared" si="1"/>
        <v>0</v>
      </c>
      <c r="L17" s="239">
        <f>K17*'AN4'!$J$28</f>
        <v>0</v>
      </c>
      <c r="M17" s="119">
        <v>0</v>
      </c>
      <c r="N17" s="239"/>
      <c r="O17" s="121">
        <v>0</v>
      </c>
      <c r="P17" s="121">
        <v>0</v>
      </c>
    </row>
    <row r="18" spans="1:16" ht="13.2" x14ac:dyDescent="0.25">
      <c r="A18" s="115">
        <v>10</v>
      </c>
      <c r="B18" s="116"/>
      <c r="C18" s="116"/>
      <c r="D18" s="116"/>
      <c r="E18" s="116"/>
      <c r="F18" s="117">
        <v>0</v>
      </c>
      <c r="G18" s="117">
        <v>0</v>
      </c>
      <c r="H18" s="117">
        <v>0</v>
      </c>
      <c r="I18" s="238">
        <f t="shared" si="0"/>
        <v>0</v>
      </c>
      <c r="J18" s="117">
        <v>0</v>
      </c>
      <c r="K18" s="238">
        <f t="shared" si="1"/>
        <v>0</v>
      </c>
      <c r="L18" s="239">
        <f>K18*'AN4'!$J$28</f>
        <v>0</v>
      </c>
      <c r="M18" s="119">
        <v>0</v>
      </c>
      <c r="N18" s="239"/>
      <c r="O18" s="121">
        <v>0</v>
      </c>
      <c r="P18" s="121">
        <v>0</v>
      </c>
    </row>
    <row r="19" spans="1:16" ht="13.2" x14ac:dyDescent="0.25">
      <c r="A19" s="115">
        <v>11</v>
      </c>
      <c r="B19" s="116"/>
      <c r="C19" s="116"/>
      <c r="D19" s="116"/>
      <c r="E19" s="116"/>
      <c r="F19" s="117">
        <v>0</v>
      </c>
      <c r="G19" s="117">
        <v>0</v>
      </c>
      <c r="H19" s="117">
        <v>0</v>
      </c>
      <c r="I19" s="238">
        <f t="shared" si="0"/>
        <v>0</v>
      </c>
      <c r="J19" s="117">
        <v>0</v>
      </c>
      <c r="K19" s="238">
        <f t="shared" si="1"/>
        <v>0</v>
      </c>
      <c r="L19" s="239">
        <f>K19*'AN4'!$J$28</f>
        <v>0</v>
      </c>
      <c r="M19" s="119">
        <v>0</v>
      </c>
      <c r="N19" s="239"/>
      <c r="O19" s="121">
        <v>0</v>
      </c>
      <c r="P19" s="121">
        <v>0</v>
      </c>
    </row>
    <row r="20" spans="1:16" ht="13.2" x14ac:dyDescent="0.25">
      <c r="A20" s="115">
        <v>12</v>
      </c>
      <c r="B20" s="116"/>
      <c r="C20" s="116"/>
      <c r="D20" s="116"/>
      <c r="E20" s="116"/>
      <c r="F20" s="117">
        <v>0</v>
      </c>
      <c r="G20" s="117">
        <v>0</v>
      </c>
      <c r="H20" s="117">
        <v>0</v>
      </c>
      <c r="I20" s="238">
        <f t="shared" si="0"/>
        <v>0</v>
      </c>
      <c r="J20" s="117">
        <v>0</v>
      </c>
      <c r="K20" s="238">
        <f t="shared" si="1"/>
        <v>0</v>
      </c>
      <c r="L20" s="239">
        <f>K20*'AN4'!$J$28</f>
        <v>0</v>
      </c>
      <c r="M20" s="119">
        <v>0</v>
      </c>
      <c r="N20" s="239"/>
      <c r="O20" s="121">
        <v>0</v>
      </c>
      <c r="P20" s="121">
        <v>0</v>
      </c>
    </row>
    <row r="21" spans="1:16" ht="13.2" x14ac:dyDescent="0.25">
      <c r="A21" s="115">
        <v>13</v>
      </c>
      <c r="B21" s="116"/>
      <c r="C21" s="116"/>
      <c r="D21" s="116"/>
      <c r="E21" s="116"/>
      <c r="F21" s="117">
        <v>0</v>
      </c>
      <c r="G21" s="117">
        <v>0</v>
      </c>
      <c r="H21" s="117">
        <v>0</v>
      </c>
      <c r="I21" s="238">
        <f t="shared" si="0"/>
        <v>0</v>
      </c>
      <c r="J21" s="117">
        <v>0</v>
      </c>
      <c r="K21" s="238">
        <f t="shared" si="1"/>
        <v>0</v>
      </c>
      <c r="L21" s="239">
        <f>K21*'AN4'!$J$28</f>
        <v>0</v>
      </c>
      <c r="M21" s="119">
        <v>0</v>
      </c>
      <c r="N21" s="239"/>
      <c r="O21" s="121">
        <v>0</v>
      </c>
      <c r="P21" s="121">
        <v>0</v>
      </c>
    </row>
    <row r="22" spans="1:16" ht="13.2" x14ac:dyDescent="0.25">
      <c r="A22" s="115">
        <v>14</v>
      </c>
      <c r="B22" s="116"/>
      <c r="C22" s="116"/>
      <c r="D22" s="116"/>
      <c r="E22" s="116"/>
      <c r="F22" s="117">
        <v>0</v>
      </c>
      <c r="G22" s="117">
        <v>0</v>
      </c>
      <c r="H22" s="117">
        <v>0</v>
      </c>
      <c r="I22" s="238">
        <f t="shared" si="0"/>
        <v>0</v>
      </c>
      <c r="J22" s="117">
        <v>0</v>
      </c>
      <c r="K22" s="238">
        <f t="shared" si="1"/>
        <v>0</v>
      </c>
      <c r="L22" s="239">
        <f>K22*'AN4'!$J$28</f>
        <v>0</v>
      </c>
      <c r="M22" s="119">
        <v>0</v>
      </c>
      <c r="N22" s="239"/>
      <c r="O22" s="121">
        <v>0</v>
      </c>
      <c r="P22" s="121">
        <v>0</v>
      </c>
    </row>
    <row r="23" spans="1:16" ht="13.2" x14ac:dyDescent="0.25">
      <c r="A23" s="115">
        <v>15</v>
      </c>
      <c r="B23" s="116"/>
      <c r="C23" s="116"/>
      <c r="D23" s="116"/>
      <c r="E23" s="116"/>
      <c r="F23" s="117">
        <v>0</v>
      </c>
      <c r="G23" s="117">
        <v>0</v>
      </c>
      <c r="H23" s="117">
        <v>0</v>
      </c>
      <c r="I23" s="238">
        <f t="shared" si="0"/>
        <v>0</v>
      </c>
      <c r="J23" s="117">
        <v>0</v>
      </c>
      <c r="K23" s="238">
        <f t="shared" si="1"/>
        <v>0</v>
      </c>
      <c r="L23" s="239">
        <f>K23*'AN4'!$J$28</f>
        <v>0</v>
      </c>
      <c r="M23" s="119">
        <v>0</v>
      </c>
      <c r="N23" s="239"/>
      <c r="O23" s="121">
        <v>0</v>
      </c>
      <c r="P23" s="121">
        <v>0</v>
      </c>
    </row>
    <row r="24" spans="1:16" ht="13.2" x14ac:dyDescent="0.25">
      <c r="A24" s="115">
        <v>16</v>
      </c>
      <c r="B24" s="116"/>
      <c r="C24" s="116"/>
      <c r="D24" s="116"/>
      <c r="E24" s="116"/>
      <c r="F24" s="117">
        <v>0</v>
      </c>
      <c r="G24" s="117">
        <v>0</v>
      </c>
      <c r="H24" s="117">
        <v>0</v>
      </c>
      <c r="I24" s="238">
        <f t="shared" si="0"/>
        <v>0</v>
      </c>
      <c r="J24" s="117">
        <v>0</v>
      </c>
      <c r="K24" s="238">
        <f t="shared" si="1"/>
        <v>0</v>
      </c>
      <c r="L24" s="239">
        <f>K24*'AN4'!$J$28</f>
        <v>0</v>
      </c>
      <c r="M24" s="119">
        <v>0</v>
      </c>
      <c r="N24" s="239"/>
      <c r="O24" s="121">
        <v>0</v>
      </c>
      <c r="P24" s="121">
        <v>0</v>
      </c>
    </row>
    <row r="25" spans="1:16" ht="13.2" x14ac:dyDescent="0.25">
      <c r="A25" s="115">
        <v>17</v>
      </c>
      <c r="B25" s="116"/>
      <c r="C25" s="116"/>
      <c r="D25" s="116"/>
      <c r="E25" s="116"/>
      <c r="F25" s="117">
        <v>0</v>
      </c>
      <c r="G25" s="117">
        <v>0</v>
      </c>
      <c r="H25" s="117">
        <v>0</v>
      </c>
      <c r="I25" s="238">
        <f t="shared" si="0"/>
        <v>0</v>
      </c>
      <c r="J25" s="117">
        <v>0</v>
      </c>
      <c r="K25" s="238">
        <f t="shared" si="1"/>
        <v>0</v>
      </c>
      <c r="L25" s="239">
        <f>K25*'AN4'!$J$28</f>
        <v>0</v>
      </c>
      <c r="M25" s="119">
        <v>0</v>
      </c>
      <c r="N25" s="239"/>
      <c r="O25" s="121">
        <v>0</v>
      </c>
      <c r="P25" s="121">
        <v>0</v>
      </c>
    </row>
    <row r="26" spans="1:16" ht="13.2" x14ac:dyDescent="0.25">
      <c r="A26" s="115">
        <v>18</v>
      </c>
      <c r="B26" s="116"/>
      <c r="C26" s="116"/>
      <c r="D26" s="116"/>
      <c r="E26" s="116"/>
      <c r="F26" s="117">
        <v>0</v>
      </c>
      <c r="G26" s="117">
        <v>0</v>
      </c>
      <c r="H26" s="117">
        <v>0</v>
      </c>
      <c r="I26" s="238">
        <f t="shared" si="0"/>
        <v>0</v>
      </c>
      <c r="J26" s="117">
        <v>0</v>
      </c>
      <c r="K26" s="238">
        <f t="shared" si="1"/>
        <v>0</v>
      </c>
      <c r="L26" s="239">
        <f>K26*'AN4'!$J$28</f>
        <v>0</v>
      </c>
      <c r="M26" s="119">
        <v>0</v>
      </c>
      <c r="N26" s="239"/>
      <c r="O26" s="121">
        <v>0</v>
      </c>
      <c r="P26" s="121">
        <v>0</v>
      </c>
    </row>
    <row r="27" spans="1:16" ht="13.2" x14ac:dyDescent="0.25">
      <c r="A27" s="115">
        <v>19</v>
      </c>
      <c r="B27" s="116"/>
      <c r="C27" s="116"/>
      <c r="D27" s="116"/>
      <c r="E27" s="116"/>
      <c r="F27" s="117">
        <v>0</v>
      </c>
      <c r="G27" s="117">
        <v>0</v>
      </c>
      <c r="H27" s="117">
        <v>0</v>
      </c>
      <c r="I27" s="238">
        <f t="shared" si="0"/>
        <v>0</v>
      </c>
      <c r="J27" s="117">
        <v>0</v>
      </c>
      <c r="K27" s="238">
        <f t="shared" si="1"/>
        <v>0</v>
      </c>
      <c r="L27" s="239">
        <f>K27*'AN4'!$J$28</f>
        <v>0</v>
      </c>
      <c r="M27" s="119">
        <v>0</v>
      </c>
      <c r="N27" s="239"/>
      <c r="O27" s="121">
        <v>0</v>
      </c>
      <c r="P27" s="121">
        <v>0</v>
      </c>
    </row>
    <row r="28" spans="1:16" ht="13.2" x14ac:dyDescent="0.25">
      <c r="A28" s="115">
        <v>20</v>
      </c>
      <c r="B28" s="116"/>
      <c r="C28" s="116"/>
      <c r="D28" s="116"/>
      <c r="E28" s="116"/>
      <c r="F28" s="117">
        <v>0</v>
      </c>
      <c r="G28" s="117">
        <v>0</v>
      </c>
      <c r="H28" s="117">
        <v>0</v>
      </c>
      <c r="I28" s="238">
        <f t="shared" si="0"/>
        <v>0</v>
      </c>
      <c r="J28" s="117">
        <v>0</v>
      </c>
      <c r="K28" s="238">
        <f t="shared" si="1"/>
        <v>0</v>
      </c>
      <c r="L28" s="239">
        <f>K28*'AN4'!$J$28</f>
        <v>0</v>
      </c>
      <c r="M28" s="119">
        <v>0</v>
      </c>
      <c r="N28" s="239"/>
      <c r="O28" s="121">
        <v>0</v>
      </c>
      <c r="P28" s="121">
        <v>0</v>
      </c>
    </row>
    <row r="29" spans="1:16" ht="13.2" x14ac:dyDescent="0.25">
      <c r="A29" s="115">
        <v>21</v>
      </c>
      <c r="B29" s="116"/>
      <c r="C29" s="116"/>
      <c r="D29" s="116"/>
      <c r="E29" s="116"/>
      <c r="F29" s="117">
        <v>0</v>
      </c>
      <c r="G29" s="117">
        <v>0</v>
      </c>
      <c r="H29" s="117">
        <v>0</v>
      </c>
      <c r="I29" s="238">
        <f t="shared" si="0"/>
        <v>0</v>
      </c>
      <c r="J29" s="117">
        <v>0</v>
      </c>
      <c r="K29" s="238">
        <f t="shared" si="1"/>
        <v>0</v>
      </c>
      <c r="L29" s="239">
        <f>K29*'AN4'!$J$28</f>
        <v>0</v>
      </c>
      <c r="M29" s="119">
        <v>0</v>
      </c>
      <c r="N29" s="239"/>
      <c r="O29" s="121">
        <v>0</v>
      </c>
      <c r="P29" s="121">
        <v>0</v>
      </c>
    </row>
    <row r="30" spans="1:16" ht="13.2" x14ac:dyDescent="0.25">
      <c r="A30" s="115">
        <v>22</v>
      </c>
      <c r="B30" s="116"/>
      <c r="C30" s="116"/>
      <c r="D30" s="116"/>
      <c r="E30" s="116"/>
      <c r="F30" s="117">
        <v>0</v>
      </c>
      <c r="G30" s="117">
        <v>0</v>
      </c>
      <c r="H30" s="117">
        <v>0</v>
      </c>
      <c r="I30" s="238">
        <f t="shared" si="0"/>
        <v>0</v>
      </c>
      <c r="J30" s="117">
        <v>0</v>
      </c>
      <c r="K30" s="238">
        <f t="shared" si="1"/>
        <v>0</v>
      </c>
      <c r="L30" s="239">
        <f>K30*'AN4'!$J$28</f>
        <v>0</v>
      </c>
      <c r="M30" s="119">
        <v>0</v>
      </c>
      <c r="N30" s="239"/>
      <c r="O30" s="121">
        <v>0</v>
      </c>
      <c r="P30" s="121">
        <v>0</v>
      </c>
    </row>
    <row r="31" spans="1:16" ht="13.2" x14ac:dyDescent="0.25">
      <c r="A31" s="115">
        <v>23</v>
      </c>
      <c r="B31" s="116"/>
      <c r="C31" s="116"/>
      <c r="D31" s="116"/>
      <c r="E31" s="116"/>
      <c r="F31" s="117">
        <v>0</v>
      </c>
      <c r="G31" s="117">
        <v>0</v>
      </c>
      <c r="H31" s="117">
        <v>0</v>
      </c>
      <c r="I31" s="238">
        <f t="shared" si="0"/>
        <v>0</v>
      </c>
      <c r="J31" s="117">
        <v>0</v>
      </c>
      <c r="K31" s="238">
        <f t="shared" si="1"/>
        <v>0</v>
      </c>
      <c r="L31" s="239">
        <f>K31*'AN4'!$J$28</f>
        <v>0</v>
      </c>
      <c r="M31" s="119">
        <v>0</v>
      </c>
      <c r="N31" s="239"/>
      <c r="O31" s="121">
        <v>0</v>
      </c>
      <c r="P31" s="121">
        <v>0</v>
      </c>
    </row>
    <row r="32" spans="1:16" ht="13.2" x14ac:dyDescent="0.25">
      <c r="A32" s="115">
        <v>24</v>
      </c>
      <c r="B32" s="116"/>
      <c r="C32" s="116"/>
      <c r="D32" s="116"/>
      <c r="E32" s="116"/>
      <c r="F32" s="117">
        <v>0</v>
      </c>
      <c r="G32" s="117">
        <v>0</v>
      </c>
      <c r="H32" s="117">
        <v>0</v>
      </c>
      <c r="I32" s="238">
        <f t="shared" si="0"/>
        <v>0</v>
      </c>
      <c r="J32" s="117">
        <v>0</v>
      </c>
      <c r="K32" s="238">
        <f t="shared" si="1"/>
        <v>0</v>
      </c>
      <c r="L32" s="239">
        <f>K32*'AN4'!$J$28</f>
        <v>0</v>
      </c>
      <c r="M32" s="119">
        <v>0</v>
      </c>
      <c r="N32" s="239"/>
      <c r="O32" s="121">
        <v>0</v>
      </c>
      <c r="P32" s="121">
        <v>0</v>
      </c>
    </row>
    <row r="33" spans="1:16" ht="13.2" x14ac:dyDescent="0.25">
      <c r="A33" s="115">
        <v>25</v>
      </c>
      <c r="B33" s="116"/>
      <c r="C33" s="116"/>
      <c r="D33" s="116"/>
      <c r="E33" s="116"/>
      <c r="F33" s="117">
        <v>0</v>
      </c>
      <c r="G33" s="117">
        <v>0</v>
      </c>
      <c r="H33" s="117">
        <v>0</v>
      </c>
      <c r="I33" s="238">
        <f t="shared" si="0"/>
        <v>0</v>
      </c>
      <c r="J33" s="117">
        <v>0</v>
      </c>
      <c r="K33" s="238">
        <f t="shared" si="1"/>
        <v>0</v>
      </c>
      <c r="L33" s="239">
        <f>K33*'AN4'!$J$28</f>
        <v>0</v>
      </c>
      <c r="M33" s="119">
        <v>0</v>
      </c>
      <c r="N33" s="239"/>
      <c r="O33" s="121">
        <v>0</v>
      </c>
      <c r="P33" s="121">
        <v>0</v>
      </c>
    </row>
    <row r="34" spans="1:16" ht="13.2" x14ac:dyDescent="0.25">
      <c r="A34" s="115">
        <v>26</v>
      </c>
      <c r="B34" s="116"/>
      <c r="C34" s="116"/>
      <c r="D34" s="116"/>
      <c r="E34" s="116"/>
      <c r="F34" s="117">
        <v>0</v>
      </c>
      <c r="G34" s="117">
        <v>0</v>
      </c>
      <c r="H34" s="117">
        <v>0</v>
      </c>
      <c r="I34" s="238">
        <f t="shared" si="0"/>
        <v>0</v>
      </c>
      <c r="J34" s="117">
        <v>0</v>
      </c>
      <c r="K34" s="238">
        <f t="shared" si="1"/>
        <v>0</v>
      </c>
      <c r="L34" s="239">
        <f>K34*'AN4'!$J$28</f>
        <v>0</v>
      </c>
      <c r="M34" s="119">
        <v>0</v>
      </c>
      <c r="N34" s="239"/>
      <c r="O34" s="121">
        <v>0</v>
      </c>
      <c r="P34" s="121">
        <v>0</v>
      </c>
    </row>
    <row r="35" spans="1:16" ht="13.2" x14ac:dyDescent="0.25">
      <c r="A35" s="115">
        <v>27</v>
      </c>
      <c r="B35" s="116"/>
      <c r="C35" s="116"/>
      <c r="D35" s="116"/>
      <c r="E35" s="116"/>
      <c r="F35" s="117">
        <v>0</v>
      </c>
      <c r="G35" s="117">
        <v>0</v>
      </c>
      <c r="H35" s="117">
        <v>0</v>
      </c>
      <c r="I35" s="238">
        <f t="shared" si="0"/>
        <v>0</v>
      </c>
      <c r="J35" s="117">
        <v>0</v>
      </c>
      <c r="K35" s="238">
        <f t="shared" si="1"/>
        <v>0</v>
      </c>
      <c r="L35" s="239">
        <f>K35*'AN4'!$J$28</f>
        <v>0</v>
      </c>
      <c r="M35" s="119">
        <v>0</v>
      </c>
      <c r="N35" s="239"/>
      <c r="O35" s="121">
        <v>0</v>
      </c>
      <c r="P35" s="121">
        <v>0</v>
      </c>
    </row>
    <row r="36" spans="1:16" ht="13.2" x14ac:dyDescent="0.25">
      <c r="A36" s="115">
        <v>28</v>
      </c>
      <c r="B36" s="116"/>
      <c r="C36" s="116"/>
      <c r="D36" s="116"/>
      <c r="E36" s="116"/>
      <c r="F36" s="117">
        <v>0</v>
      </c>
      <c r="G36" s="117">
        <v>0</v>
      </c>
      <c r="H36" s="117">
        <v>0</v>
      </c>
      <c r="I36" s="238">
        <f t="shared" si="0"/>
        <v>0</v>
      </c>
      <c r="J36" s="117">
        <v>0</v>
      </c>
      <c r="K36" s="238">
        <f t="shared" si="1"/>
        <v>0</v>
      </c>
      <c r="L36" s="239">
        <f>K36*'AN4'!$J$28</f>
        <v>0</v>
      </c>
      <c r="M36" s="119">
        <v>0</v>
      </c>
      <c r="N36" s="239"/>
      <c r="O36" s="121">
        <v>0</v>
      </c>
      <c r="P36" s="121">
        <v>0</v>
      </c>
    </row>
    <row r="37" spans="1:16" ht="13.2" x14ac:dyDescent="0.25">
      <c r="A37" s="115">
        <v>29</v>
      </c>
      <c r="B37" s="116"/>
      <c r="C37" s="116"/>
      <c r="D37" s="116"/>
      <c r="E37" s="116"/>
      <c r="F37" s="117">
        <v>0</v>
      </c>
      <c r="G37" s="117">
        <v>0</v>
      </c>
      <c r="H37" s="117">
        <v>0</v>
      </c>
      <c r="I37" s="238">
        <f t="shared" si="0"/>
        <v>0</v>
      </c>
      <c r="J37" s="117">
        <v>0</v>
      </c>
      <c r="K37" s="238">
        <f t="shared" si="1"/>
        <v>0</v>
      </c>
      <c r="L37" s="239">
        <f>K37*'AN4'!$J$28</f>
        <v>0</v>
      </c>
      <c r="M37" s="119">
        <v>0</v>
      </c>
      <c r="N37" s="239"/>
      <c r="O37" s="121">
        <v>0</v>
      </c>
      <c r="P37" s="121">
        <v>0</v>
      </c>
    </row>
    <row r="38" spans="1:16" ht="13.2" x14ac:dyDescent="0.25">
      <c r="A38" s="115">
        <v>30</v>
      </c>
      <c r="B38" s="116"/>
      <c r="C38" s="116"/>
      <c r="D38" s="116"/>
      <c r="E38" s="116"/>
      <c r="F38" s="117">
        <v>0</v>
      </c>
      <c r="G38" s="117">
        <v>0</v>
      </c>
      <c r="H38" s="117">
        <v>0</v>
      </c>
      <c r="I38" s="238">
        <f t="shared" si="0"/>
        <v>0</v>
      </c>
      <c r="J38" s="117">
        <v>0</v>
      </c>
      <c r="K38" s="238">
        <f t="shared" si="1"/>
        <v>0</v>
      </c>
      <c r="L38" s="239">
        <f>K38*'AN4'!$J$28</f>
        <v>0</v>
      </c>
      <c r="M38" s="119">
        <v>0</v>
      </c>
      <c r="N38" s="239"/>
      <c r="O38" s="121">
        <v>0</v>
      </c>
      <c r="P38" s="121">
        <v>0</v>
      </c>
    </row>
    <row r="39" spans="1:16" ht="13.2" x14ac:dyDescent="0.25">
      <c r="A39" s="115">
        <v>31</v>
      </c>
      <c r="B39" s="116"/>
      <c r="C39" s="116"/>
      <c r="D39" s="116"/>
      <c r="E39" s="116"/>
      <c r="F39" s="117">
        <v>0</v>
      </c>
      <c r="G39" s="117">
        <v>0</v>
      </c>
      <c r="H39" s="117">
        <v>0</v>
      </c>
      <c r="I39" s="238">
        <f t="shared" si="0"/>
        <v>0</v>
      </c>
      <c r="J39" s="117">
        <v>0</v>
      </c>
      <c r="K39" s="238">
        <f t="shared" si="1"/>
        <v>0</v>
      </c>
      <c r="L39" s="239">
        <f>K39*'AN4'!$J$28</f>
        <v>0</v>
      </c>
      <c r="M39" s="119">
        <v>0</v>
      </c>
      <c r="N39" s="239"/>
      <c r="O39" s="121">
        <v>0</v>
      </c>
      <c r="P39" s="121">
        <v>0</v>
      </c>
    </row>
    <row r="40" spans="1:16" ht="13.2" x14ac:dyDescent="0.25">
      <c r="A40" s="115">
        <v>32</v>
      </c>
      <c r="B40" s="116"/>
      <c r="C40" s="116"/>
      <c r="D40" s="116"/>
      <c r="E40" s="116"/>
      <c r="F40" s="117">
        <v>0</v>
      </c>
      <c r="G40" s="117">
        <v>0</v>
      </c>
      <c r="H40" s="117">
        <v>0</v>
      </c>
      <c r="I40" s="238">
        <f t="shared" si="0"/>
        <v>0</v>
      </c>
      <c r="J40" s="117">
        <v>0</v>
      </c>
      <c r="K40" s="238">
        <f t="shared" si="1"/>
        <v>0</v>
      </c>
      <c r="L40" s="239">
        <f>K40*'AN4'!$J$28</f>
        <v>0</v>
      </c>
      <c r="M40" s="119">
        <v>0</v>
      </c>
      <c r="N40" s="239"/>
      <c r="O40" s="121">
        <v>0</v>
      </c>
      <c r="P40" s="121">
        <v>0</v>
      </c>
    </row>
    <row r="41" spans="1:16" ht="13.2" x14ac:dyDescent="0.25">
      <c r="A41" s="115">
        <v>33</v>
      </c>
      <c r="B41" s="116"/>
      <c r="C41" s="116"/>
      <c r="D41" s="116"/>
      <c r="E41" s="116"/>
      <c r="F41" s="117">
        <v>0</v>
      </c>
      <c r="G41" s="117">
        <v>0</v>
      </c>
      <c r="H41" s="117">
        <v>0</v>
      </c>
      <c r="I41" s="238">
        <f t="shared" si="0"/>
        <v>0</v>
      </c>
      <c r="J41" s="117">
        <v>0</v>
      </c>
      <c r="K41" s="238">
        <f t="shared" si="1"/>
        <v>0</v>
      </c>
      <c r="L41" s="239">
        <f>K41*'AN4'!$J$28</f>
        <v>0</v>
      </c>
      <c r="M41" s="119">
        <v>0</v>
      </c>
      <c r="N41" s="239"/>
      <c r="O41" s="121">
        <v>0</v>
      </c>
      <c r="P41" s="121">
        <v>0</v>
      </c>
    </row>
    <row r="42" spans="1:16" ht="13.2" x14ac:dyDescent="0.25">
      <c r="A42" s="115">
        <v>34</v>
      </c>
      <c r="B42" s="116"/>
      <c r="C42" s="116"/>
      <c r="D42" s="116"/>
      <c r="E42" s="116"/>
      <c r="F42" s="117">
        <v>0</v>
      </c>
      <c r="G42" s="117">
        <v>0</v>
      </c>
      <c r="H42" s="117">
        <v>0</v>
      </c>
      <c r="I42" s="238">
        <f t="shared" si="0"/>
        <v>0</v>
      </c>
      <c r="J42" s="117">
        <v>0</v>
      </c>
      <c r="K42" s="238">
        <f t="shared" si="1"/>
        <v>0</v>
      </c>
      <c r="L42" s="239">
        <f>K42*'AN4'!$J$28</f>
        <v>0</v>
      </c>
      <c r="M42" s="119">
        <v>0</v>
      </c>
      <c r="N42" s="239"/>
      <c r="O42" s="121">
        <v>0</v>
      </c>
      <c r="P42" s="121">
        <v>0</v>
      </c>
    </row>
    <row r="43" spans="1:16" ht="13.2" x14ac:dyDescent="0.25">
      <c r="A43" s="115">
        <v>35</v>
      </c>
      <c r="B43" s="116"/>
      <c r="C43" s="116"/>
      <c r="D43" s="116"/>
      <c r="E43" s="116"/>
      <c r="F43" s="117">
        <v>0</v>
      </c>
      <c r="G43" s="117">
        <v>0</v>
      </c>
      <c r="H43" s="117">
        <v>0</v>
      </c>
      <c r="I43" s="238">
        <f t="shared" si="0"/>
        <v>0</v>
      </c>
      <c r="J43" s="117">
        <v>0</v>
      </c>
      <c r="K43" s="238">
        <f t="shared" si="1"/>
        <v>0</v>
      </c>
      <c r="L43" s="239">
        <f>K43*'AN4'!$J$28</f>
        <v>0</v>
      </c>
      <c r="M43" s="119">
        <v>0</v>
      </c>
      <c r="N43" s="239"/>
      <c r="O43" s="121">
        <v>0</v>
      </c>
      <c r="P43" s="121">
        <v>0</v>
      </c>
    </row>
    <row r="44" spans="1:16" ht="13.2" x14ac:dyDescent="0.25">
      <c r="A44" s="115">
        <v>36</v>
      </c>
      <c r="B44" s="116"/>
      <c r="C44" s="116"/>
      <c r="D44" s="116"/>
      <c r="E44" s="116"/>
      <c r="F44" s="117">
        <v>0</v>
      </c>
      <c r="G44" s="117">
        <v>0</v>
      </c>
      <c r="H44" s="117">
        <v>0</v>
      </c>
      <c r="I44" s="238">
        <f t="shared" si="0"/>
        <v>0</v>
      </c>
      <c r="J44" s="117">
        <v>0</v>
      </c>
      <c r="K44" s="238">
        <f t="shared" si="1"/>
        <v>0</v>
      </c>
      <c r="L44" s="239">
        <f>K44*'AN4'!$J$28</f>
        <v>0</v>
      </c>
      <c r="M44" s="119">
        <v>0</v>
      </c>
      <c r="N44" s="239"/>
      <c r="O44" s="121">
        <v>0</v>
      </c>
      <c r="P44" s="121">
        <v>0</v>
      </c>
    </row>
    <row r="45" spans="1:16" ht="13.2" x14ac:dyDescent="0.25">
      <c r="A45" s="115">
        <v>37</v>
      </c>
      <c r="B45" s="116"/>
      <c r="C45" s="116"/>
      <c r="D45" s="116"/>
      <c r="E45" s="116"/>
      <c r="F45" s="117">
        <v>0</v>
      </c>
      <c r="G45" s="117">
        <v>0</v>
      </c>
      <c r="H45" s="117">
        <v>0</v>
      </c>
      <c r="I45" s="238">
        <f t="shared" si="0"/>
        <v>0</v>
      </c>
      <c r="J45" s="117">
        <v>0</v>
      </c>
      <c r="K45" s="238">
        <f t="shared" si="1"/>
        <v>0</v>
      </c>
      <c r="L45" s="239">
        <f>K45*'AN4'!$J$28</f>
        <v>0</v>
      </c>
      <c r="M45" s="119">
        <v>0</v>
      </c>
      <c r="N45" s="239"/>
      <c r="O45" s="121">
        <v>0</v>
      </c>
      <c r="P45" s="121">
        <v>0</v>
      </c>
    </row>
    <row r="46" spans="1:16" ht="13.2" x14ac:dyDescent="0.25">
      <c r="A46" s="115">
        <v>38</v>
      </c>
      <c r="B46" s="116"/>
      <c r="C46" s="116"/>
      <c r="D46" s="116"/>
      <c r="E46" s="116"/>
      <c r="F46" s="117">
        <v>0</v>
      </c>
      <c r="G46" s="117">
        <v>0</v>
      </c>
      <c r="H46" s="117">
        <v>0</v>
      </c>
      <c r="I46" s="238">
        <f t="shared" si="0"/>
        <v>0</v>
      </c>
      <c r="J46" s="117">
        <v>0</v>
      </c>
      <c r="K46" s="238">
        <f t="shared" si="1"/>
        <v>0</v>
      </c>
      <c r="L46" s="239">
        <f>K46*'AN4'!$J$28</f>
        <v>0</v>
      </c>
      <c r="M46" s="119">
        <v>0</v>
      </c>
      <c r="N46" s="239"/>
      <c r="O46" s="121">
        <v>0</v>
      </c>
      <c r="P46" s="121">
        <v>0</v>
      </c>
    </row>
    <row r="47" spans="1:16" ht="13.2" x14ac:dyDescent="0.25">
      <c r="A47" s="115">
        <v>39</v>
      </c>
      <c r="B47" s="116"/>
      <c r="C47" s="116"/>
      <c r="D47" s="116"/>
      <c r="E47" s="116"/>
      <c r="F47" s="117">
        <v>0</v>
      </c>
      <c r="G47" s="117">
        <v>0</v>
      </c>
      <c r="H47" s="117">
        <v>0</v>
      </c>
      <c r="I47" s="238">
        <f t="shared" si="0"/>
        <v>0</v>
      </c>
      <c r="J47" s="117">
        <v>0</v>
      </c>
      <c r="K47" s="238">
        <f t="shared" si="1"/>
        <v>0</v>
      </c>
      <c r="L47" s="239">
        <f>K47*'AN4'!$J$28</f>
        <v>0</v>
      </c>
      <c r="M47" s="119">
        <v>0</v>
      </c>
      <c r="N47" s="239"/>
      <c r="O47" s="121">
        <v>0</v>
      </c>
      <c r="P47" s="121">
        <v>0</v>
      </c>
    </row>
    <row r="48" spans="1:16" ht="13.2" x14ac:dyDescent="0.25">
      <c r="A48" s="115">
        <v>40</v>
      </c>
      <c r="B48" s="116"/>
      <c r="C48" s="116"/>
      <c r="D48" s="116"/>
      <c r="E48" s="116"/>
      <c r="F48" s="117">
        <v>0</v>
      </c>
      <c r="G48" s="117">
        <v>0</v>
      </c>
      <c r="H48" s="117">
        <v>0</v>
      </c>
      <c r="I48" s="238">
        <f t="shared" si="0"/>
        <v>0</v>
      </c>
      <c r="J48" s="117">
        <v>0</v>
      </c>
      <c r="K48" s="238">
        <f t="shared" si="1"/>
        <v>0</v>
      </c>
      <c r="L48" s="239">
        <f>K48*'AN4'!$J$28</f>
        <v>0</v>
      </c>
      <c r="M48" s="119">
        <v>0</v>
      </c>
      <c r="N48" s="239"/>
      <c r="O48" s="121">
        <v>0</v>
      </c>
      <c r="P48" s="121">
        <v>0</v>
      </c>
    </row>
    <row r="49" spans="1:16" ht="13.2" x14ac:dyDescent="0.25">
      <c r="A49" s="115">
        <v>41</v>
      </c>
      <c r="B49" s="116"/>
      <c r="C49" s="116"/>
      <c r="D49" s="116"/>
      <c r="E49" s="116"/>
      <c r="F49" s="117">
        <v>0</v>
      </c>
      <c r="G49" s="117">
        <v>0</v>
      </c>
      <c r="H49" s="117">
        <v>0</v>
      </c>
      <c r="I49" s="238">
        <f t="shared" si="0"/>
        <v>0</v>
      </c>
      <c r="J49" s="117">
        <v>0</v>
      </c>
      <c r="K49" s="238">
        <f t="shared" si="1"/>
        <v>0</v>
      </c>
      <c r="L49" s="239">
        <f>K49*'AN4'!$J$28</f>
        <v>0</v>
      </c>
      <c r="M49" s="119">
        <v>0</v>
      </c>
      <c r="N49" s="239"/>
      <c r="O49" s="121">
        <v>0</v>
      </c>
      <c r="P49" s="121">
        <v>0</v>
      </c>
    </row>
    <row r="50" spans="1:16" ht="13.2" x14ac:dyDescent="0.25">
      <c r="A50" s="115">
        <v>42</v>
      </c>
      <c r="B50" s="116"/>
      <c r="C50" s="116"/>
      <c r="D50" s="116"/>
      <c r="E50" s="116"/>
      <c r="F50" s="117">
        <v>0</v>
      </c>
      <c r="G50" s="117">
        <v>0</v>
      </c>
      <c r="H50" s="117">
        <v>0</v>
      </c>
      <c r="I50" s="238">
        <f t="shared" si="0"/>
        <v>0</v>
      </c>
      <c r="J50" s="117">
        <v>0</v>
      </c>
      <c r="K50" s="238">
        <f t="shared" si="1"/>
        <v>0</v>
      </c>
      <c r="L50" s="239">
        <f>K50*'AN4'!$J$28</f>
        <v>0</v>
      </c>
      <c r="M50" s="119">
        <v>0</v>
      </c>
      <c r="N50" s="239"/>
      <c r="O50" s="121">
        <v>0</v>
      </c>
      <c r="P50" s="121">
        <v>0</v>
      </c>
    </row>
    <row r="51" spans="1:16" ht="13.2" x14ac:dyDescent="0.25">
      <c r="A51" s="115">
        <v>43</v>
      </c>
      <c r="B51" s="116"/>
      <c r="C51" s="116"/>
      <c r="D51" s="116"/>
      <c r="E51" s="116"/>
      <c r="F51" s="117">
        <v>0</v>
      </c>
      <c r="G51" s="117">
        <v>0</v>
      </c>
      <c r="H51" s="117">
        <v>0</v>
      </c>
      <c r="I51" s="238">
        <f t="shared" si="0"/>
        <v>0</v>
      </c>
      <c r="J51" s="117">
        <v>0</v>
      </c>
      <c r="K51" s="238">
        <f t="shared" si="1"/>
        <v>0</v>
      </c>
      <c r="L51" s="239">
        <f>K51*'AN4'!$J$28</f>
        <v>0</v>
      </c>
      <c r="M51" s="119">
        <v>0</v>
      </c>
      <c r="N51" s="239"/>
      <c r="O51" s="121">
        <v>0</v>
      </c>
      <c r="P51" s="121">
        <v>0</v>
      </c>
    </row>
    <row r="52" spans="1:16" ht="13.2" x14ac:dyDescent="0.25">
      <c r="A52" s="115">
        <v>44</v>
      </c>
      <c r="B52" s="116"/>
      <c r="C52" s="116"/>
      <c r="D52" s="116"/>
      <c r="E52" s="116"/>
      <c r="F52" s="117">
        <v>0</v>
      </c>
      <c r="G52" s="117">
        <v>0</v>
      </c>
      <c r="H52" s="117">
        <v>0</v>
      </c>
      <c r="I52" s="238">
        <f t="shared" si="0"/>
        <v>0</v>
      </c>
      <c r="J52" s="117">
        <v>0</v>
      </c>
      <c r="K52" s="238">
        <f t="shared" si="1"/>
        <v>0</v>
      </c>
      <c r="L52" s="239">
        <f>K52*'AN4'!$J$28</f>
        <v>0</v>
      </c>
      <c r="M52" s="119">
        <v>0</v>
      </c>
      <c r="N52" s="239"/>
      <c r="O52" s="121">
        <v>0</v>
      </c>
      <c r="P52" s="121">
        <v>0</v>
      </c>
    </row>
    <row r="53" spans="1:16" ht="13.2" x14ac:dyDescent="0.25">
      <c r="A53" s="115">
        <v>45</v>
      </c>
      <c r="B53" s="116"/>
      <c r="C53" s="116"/>
      <c r="D53" s="116"/>
      <c r="E53" s="116"/>
      <c r="F53" s="117">
        <v>0</v>
      </c>
      <c r="G53" s="117">
        <v>0</v>
      </c>
      <c r="H53" s="117">
        <v>0</v>
      </c>
      <c r="I53" s="238">
        <f t="shared" si="0"/>
        <v>0</v>
      </c>
      <c r="J53" s="117">
        <v>0</v>
      </c>
      <c r="K53" s="238">
        <f t="shared" si="1"/>
        <v>0</v>
      </c>
      <c r="L53" s="239">
        <f>K53*'AN4'!$J$28</f>
        <v>0</v>
      </c>
      <c r="M53" s="119">
        <v>0</v>
      </c>
      <c r="N53" s="239"/>
      <c r="O53" s="121">
        <v>0</v>
      </c>
      <c r="P53" s="121">
        <v>0</v>
      </c>
    </row>
    <row r="54" spans="1:16" ht="13.2" x14ac:dyDescent="0.25">
      <c r="A54" s="115">
        <v>46</v>
      </c>
      <c r="B54" s="116"/>
      <c r="C54" s="116"/>
      <c r="D54" s="116"/>
      <c r="E54" s="116"/>
      <c r="F54" s="117">
        <v>0</v>
      </c>
      <c r="G54" s="117">
        <v>0</v>
      </c>
      <c r="H54" s="117">
        <v>0</v>
      </c>
      <c r="I54" s="238">
        <f t="shared" si="0"/>
        <v>0</v>
      </c>
      <c r="J54" s="117">
        <v>0</v>
      </c>
      <c r="K54" s="238">
        <f t="shared" si="1"/>
        <v>0</v>
      </c>
      <c r="L54" s="239">
        <f>K54*'AN4'!$J$28</f>
        <v>0</v>
      </c>
      <c r="M54" s="119">
        <v>0</v>
      </c>
      <c r="N54" s="239"/>
      <c r="O54" s="121">
        <v>0</v>
      </c>
      <c r="P54" s="121">
        <v>0</v>
      </c>
    </row>
    <row r="55" spans="1:16" ht="13.2" x14ac:dyDescent="0.25">
      <c r="A55" s="115">
        <v>47</v>
      </c>
      <c r="B55" s="116"/>
      <c r="C55" s="116"/>
      <c r="D55" s="116"/>
      <c r="E55" s="116"/>
      <c r="F55" s="117">
        <v>0</v>
      </c>
      <c r="G55" s="117">
        <v>0</v>
      </c>
      <c r="H55" s="117">
        <v>0</v>
      </c>
      <c r="I55" s="238">
        <f t="shared" si="0"/>
        <v>0</v>
      </c>
      <c r="J55" s="117">
        <v>0</v>
      </c>
      <c r="K55" s="238">
        <f t="shared" si="1"/>
        <v>0</v>
      </c>
      <c r="L55" s="239">
        <f>K55*'AN4'!$J$28</f>
        <v>0</v>
      </c>
      <c r="M55" s="119">
        <v>0</v>
      </c>
      <c r="N55" s="239"/>
      <c r="O55" s="121">
        <v>0</v>
      </c>
      <c r="P55" s="121">
        <v>0</v>
      </c>
    </row>
    <row r="56" spans="1:16" ht="13.2" x14ac:dyDescent="0.25">
      <c r="A56" s="115">
        <v>48</v>
      </c>
      <c r="B56" s="116"/>
      <c r="C56" s="116"/>
      <c r="D56" s="116"/>
      <c r="E56" s="116"/>
      <c r="F56" s="117">
        <v>0</v>
      </c>
      <c r="G56" s="117">
        <v>0</v>
      </c>
      <c r="H56" s="117">
        <v>0</v>
      </c>
      <c r="I56" s="238">
        <f t="shared" si="0"/>
        <v>0</v>
      </c>
      <c r="J56" s="117">
        <v>0</v>
      </c>
      <c r="K56" s="238">
        <f t="shared" si="1"/>
        <v>0</v>
      </c>
      <c r="L56" s="239">
        <f>K56*'AN4'!$J$28</f>
        <v>0</v>
      </c>
      <c r="M56" s="119">
        <v>0</v>
      </c>
      <c r="N56" s="239"/>
      <c r="O56" s="121">
        <v>0</v>
      </c>
      <c r="P56" s="121">
        <v>0</v>
      </c>
    </row>
    <row r="57" spans="1:16" ht="13.2" x14ac:dyDescent="0.25">
      <c r="A57" s="115">
        <v>49</v>
      </c>
      <c r="B57" s="116"/>
      <c r="C57" s="116"/>
      <c r="D57" s="116"/>
      <c r="E57" s="116"/>
      <c r="F57" s="117">
        <v>0</v>
      </c>
      <c r="G57" s="117">
        <v>0</v>
      </c>
      <c r="H57" s="117">
        <v>0</v>
      </c>
      <c r="I57" s="238">
        <f t="shared" si="0"/>
        <v>0</v>
      </c>
      <c r="J57" s="117">
        <v>0</v>
      </c>
      <c r="K57" s="238">
        <f t="shared" si="1"/>
        <v>0</v>
      </c>
      <c r="L57" s="239">
        <f>K57*'AN4'!$J$28</f>
        <v>0</v>
      </c>
      <c r="M57" s="119">
        <v>0</v>
      </c>
      <c r="N57" s="239"/>
      <c r="O57" s="121">
        <v>0</v>
      </c>
      <c r="P57" s="121">
        <v>0</v>
      </c>
    </row>
    <row r="58" spans="1:16" ht="13.2" x14ac:dyDescent="0.25">
      <c r="A58" s="115">
        <v>50</v>
      </c>
      <c r="B58" s="116"/>
      <c r="C58" s="116"/>
      <c r="D58" s="116"/>
      <c r="E58" s="116"/>
      <c r="F58" s="117">
        <v>0</v>
      </c>
      <c r="G58" s="117">
        <v>0</v>
      </c>
      <c r="H58" s="117">
        <v>0</v>
      </c>
      <c r="I58" s="238">
        <f t="shared" si="0"/>
        <v>0</v>
      </c>
      <c r="J58" s="117">
        <v>0</v>
      </c>
      <c r="K58" s="238">
        <f t="shared" si="1"/>
        <v>0</v>
      </c>
      <c r="L58" s="239">
        <f>K58*'AN4'!$J$28</f>
        <v>0</v>
      </c>
      <c r="M58" s="119">
        <v>0</v>
      </c>
      <c r="N58" s="239"/>
      <c r="O58" s="121">
        <v>0</v>
      </c>
      <c r="P58" s="121">
        <v>0</v>
      </c>
    </row>
    <row r="59" spans="1:16" ht="13.2" x14ac:dyDescent="0.25">
      <c r="A59" s="115">
        <v>51</v>
      </c>
      <c r="B59" s="116"/>
      <c r="C59" s="116"/>
      <c r="D59" s="116"/>
      <c r="E59" s="116"/>
      <c r="F59" s="117">
        <v>0</v>
      </c>
      <c r="G59" s="117">
        <v>0</v>
      </c>
      <c r="H59" s="117">
        <v>0</v>
      </c>
      <c r="I59" s="238">
        <f t="shared" si="0"/>
        <v>0</v>
      </c>
      <c r="J59" s="117">
        <v>0</v>
      </c>
      <c r="K59" s="238">
        <f t="shared" si="1"/>
        <v>0</v>
      </c>
      <c r="L59" s="239">
        <f>K59*'AN4'!$J$28</f>
        <v>0</v>
      </c>
      <c r="M59" s="119">
        <v>0</v>
      </c>
      <c r="N59" s="239"/>
      <c r="O59" s="121">
        <v>0</v>
      </c>
      <c r="P59" s="121">
        <v>0</v>
      </c>
    </row>
    <row r="60" spans="1:16" ht="13.2" x14ac:dyDescent="0.25">
      <c r="A60" s="115">
        <v>52</v>
      </c>
      <c r="B60" s="116"/>
      <c r="C60" s="116"/>
      <c r="D60" s="116"/>
      <c r="E60" s="116"/>
      <c r="F60" s="117">
        <v>0</v>
      </c>
      <c r="G60" s="117">
        <v>0</v>
      </c>
      <c r="H60" s="117">
        <v>0</v>
      </c>
      <c r="I60" s="238">
        <f t="shared" si="0"/>
        <v>0</v>
      </c>
      <c r="J60" s="117">
        <v>0</v>
      </c>
      <c r="K60" s="238">
        <f t="shared" si="1"/>
        <v>0</v>
      </c>
      <c r="L60" s="239">
        <f>K60*'AN4'!$J$28</f>
        <v>0</v>
      </c>
      <c r="M60" s="119">
        <v>0</v>
      </c>
      <c r="N60" s="239"/>
      <c r="O60" s="121">
        <v>0</v>
      </c>
      <c r="P60" s="121">
        <v>0</v>
      </c>
    </row>
    <row r="61" spans="1:16" ht="13.2" x14ac:dyDescent="0.25">
      <c r="A61" s="115">
        <v>53</v>
      </c>
      <c r="B61" s="116"/>
      <c r="C61" s="116"/>
      <c r="D61" s="116"/>
      <c r="E61" s="116"/>
      <c r="F61" s="117">
        <v>0</v>
      </c>
      <c r="G61" s="117">
        <v>0</v>
      </c>
      <c r="H61" s="117">
        <v>0</v>
      </c>
      <c r="I61" s="238">
        <f t="shared" si="0"/>
        <v>0</v>
      </c>
      <c r="J61" s="117">
        <v>0</v>
      </c>
      <c r="K61" s="238">
        <f t="shared" si="1"/>
        <v>0</v>
      </c>
      <c r="L61" s="239">
        <f>K61*'AN4'!$J$28</f>
        <v>0</v>
      </c>
      <c r="M61" s="119">
        <v>0</v>
      </c>
      <c r="N61" s="239"/>
      <c r="O61" s="121">
        <v>0</v>
      </c>
      <c r="P61" s="121">
        <v>0</v>
      </c>
    </row>
    <row r="62" spans="1:16" ht="13.2" x14ac:dyDescent="0.25">
      <c r="A62" s="115">
        <v>54</v>
      </c>
      <c r="B62" s="116"/>
      <c r="C62" s="116"/>
      <c r="D62" s="116"/>
      <c r="E62" s="116"/>
      <c r="F62" s="117">
        <v>0</v>
      </c>
      <c r="G62" s="117">
        <v>0</v>
      </c>
      <c r="H62" s="117">
        <v>0</v>
      </c>
      <c r="I62" s="238">
        <f t="shared" si="0"/>
        <v>0</v>
      </c>
      <c r="J62" s="117">
        <v>0</v>
      </c>
      <c r="K62" s="238">
        <f t="shared" si="1"/>
        <v>0</v>
      </c>
      <c r="L62" s="239">
        <f>K62*'AN4'!$J$28</f>
        <v>0</v>
      </c>
      <c r="M62" s="119">
        <v>0</v>
      </c>
      <c r="N62" s="239"/>
      <c r="O62" s="121">
        <v>0</v>
      </c>
      <c r="P62" s="121">
        <v>0</v>
      </c>
    </row>
    <row r="63" spans="1:16" ht="13.2" x14ac:dyDescent="0.25">
      <c r="A63" s="115">
        <v>55</v>
      </c>
      <c r="B63" s="116"/>
      <c r="C63" s="116"/>
      <c r="D63" s="116"/>
      <c r="E63" s="116"/>
      <c r="F63" s="117">
        <v>0</v>
      </c>
      <c r="G63" s="117">
        <v>0</v>
      </c>
      <c r="H63" s="117">
        <v>0</v>
      </c>
      <c r="I63" s="238">
        <f t="shared" si="0"/>
        <v>0</v>
      </c>
      <c r="J63" s="117">
        <v>0</v>
      </c>
      <c r="K63" s="238">
        <f t="shared" si="1"/>
        <v>0</v>
      </c>
      <c r="L63" s="239">
        <f>K63*'AN4'!$J$28</f>
        <v>0</v>
      </c>
      <c r="M63" s="119">
        <v>0</v>
      </c>
      <c r="N63" s="239"/>
      <c r="O63" s="121">
        <v>0</v>
      </c>
      <c r="P63" s="121">
        <v>0</v>
      </c>
    </row>
    <row r="64" spans="1:16" ht="13.2" x14ac:dyDescent="0.25">
      <c r="A64" s="115">
        <v>56</v>
      </c>
      <c r="B64" s="116"/>
      <c r="C64" s="116"/>
      <c r="D64" s="116"/>
      <c r="E64" s="116"/>
      <c r="F64" s="117">
        <v>0</v>
      </c>
      <c r="G64" s="117">
        <v>0</v>
      </c>
      <c r="H64" s="117">
        <v>0</v>
      </c>
      <c r="I64" s="238">
        <f t="shared" si="0"/>
        <v>0</v>
      </c>
      <c r="J64" s="117">
        <v>0</v>
      </c>
      <c r="K64" s="238">
        <f t="shared" si="1"/>
        <v>0</v>
      </c>
      <c r="L64" s="239">
        <f>K64*'AN4'!$J$28</f>
        <v>0</v>
      </c>
      <c r="M64" s="119">
        <v>0</v>
      </c>
      <c r="N64" s="239"/>
      <c r="O64" s="121">
        <v>0</v>
      </c>
      <c r="P64" s="121">
        <v>0</v>
      </c>
    </row>
    <row r="65" spans="1:16" ht="13.2" x14ac:dyDescent="0.25">
      <c r="A65" s="115">
        <v>57</v>
      </c>
      <c r="B65" s="116"/>
      <c r="C65" s="116"/>
      <c r="D65" s="116"/>
      <c r="E65" s="116"/>
      <c r="F65" s="117">
        <v>0</v>
      </c>
      <c r="G65" s="117">
        <v>0</v>
      </c>
      <c r="H65" s="117">
        <v>0</v>
      </c>
      <c r="I65" s="238">
        <f t="shared" si="0"/>
        <v>0</v>
      </c>
      <c r="J65" s="117">
        <v>0</v>
      </c>
      <c r="K65" s="238">
        <f t="shared" si="1"/>
        <v>0</v>
      </c>
      <c r="L65" s="239">
        <f>K65*'AN4'!$J$28</f>
        <v>0</v>
      </c>
      <c r="M65" s="119">
        <v>0</v>
      </c>
      <c r="N65" s="239"/>
      <c r="O65" s="121">
        <v>0</v>
      </c>
      <c r="P65" s="121">
        <v>0</v>
      </c>
    </row>
    <row r="66" spans="1:16" ht="13.2" x14ac:dyDescent="0.25">
      <c r="A66" s="115">
        <v>58</v>
      </c>
      <c r="B66" s="116"/>
      <c r="C66" s="116"/>
      <c r="D66" s="116"/>
      <c r="E66" s="116"/>
      <c r="F66" s="117">
        <v>0</v>
      </c>
      <c r="G66" s="117">
        <v>0</v>
      </c>
      <c r="H66" s="117">
        <v>0</v>
      </c>
      <c r="I66" s="238">
        <f t="shared" si="0"/>
        <v>0</v>
      </c>
      <c r="J66" s="117">
        <v>0</v>
      </c>
      <c r="K66" s="238">
        <f t="shared" si="1"/>
        <v>0</v>
      </c>
      <c r="L66" s="239">
        <f>K66*'AN4'!$J$28</f>
        <v>0</v>
      </c>
      <c r="M66" s="119">
        <v>0</v>
      </c>
      <c r="N66" s="239"/>
      <c r="O66" s="121">
        <v>0</v>
      </c>
      <c r="P66" s="121">
        <v>0</v>
      </c>
    </row>
    <row r="67" spans="1:16" ht="13.2" x14ac:dyDescent="0.25">
      <c r="A67" s="115">
        <v>59</v>
      </c>
      <c r="B67" s="116"/>
      <c r="C67" s="116"/>
      <c r="D67" s="116"/>
      <c r="E67" s="116"/>
      <c r="F67" s="117">
        <v>0</v>
      </c>
      <c r="G67" s="117">
        <v>0</v>
      </c>
      <c r="H67" s="117">
        <v>0</v>
      </c>
      <c r="I67" s="238">
        <f t="shared" si="0"/>
        <v>0</v>
      </c>
      <c r="J67" s="117">
        <v>0</v>
      </c>
      <c r="K67" s="238">
        <f t="shared" si="1"/>
        <v>0</v>
      </c>
      <c r="L67" s="239">
        <f>K67*'AN4'!$J$28</f>
        <v>0</v>
      </c>
      <c r="M67" s="119">
        <v>0</v>
      </c>
      <c r="N67" s="239"/>
      <c r="O67" s="121">
        <v>0</v>
      </c>
      <c r="P67" s="121">
        <v>0</v>
      </c>
    </row>
    <row r="68" spans="1:16" ht="13.2" x14ac:dyDescent="0.25">
      <c r="A68" s="115">
        <v>60</v>
      </c>
      <c r="B68" s="116"/>
      <c r="C68" s="116"/>
      <c r="D68" s="116"/>
      <c r="E68" s="116"/>
      <c r="F68" s="117">
        <v>0</v>
      </c>
      <c r="G68" s="117">
        <v>0</v>
      </c>
      <c r="H68" s="117">
        <v>0</v>
      </c>
      <c r="I68" s="238">
        <f t="shared" si="0"/>
        <v>0</v>
      </c>
      <c r="J68" s="117">
        <v>0</v>
      </c>
      <c r="K68" s="238">
        <f t="shared" si="1"/>
        <v>0</v>
      </c>
      <c r="L68" s="239">
        <f>K68*'AN4'!$J$28</f>
        <v>0</v>
      </c>
      <c r="M68" s="119">
        <v>0</v>
      </c>
      <c r="N68" s="239"/>
      <c r="O68" s="121">
        <v>0</v>
      </c>
      <c r="P68" s="121">
        <v>0</v>
      </c>
    </row>
    <row r="69" spans="1:16" ht="13.2" x14ac:dyDescent="0.25">
      <c r="A69" s="115"/>
      <c r="B69" s="116"/>
      <c r="C69" s="116"/>
      <c r="D69" s="116"/>
      <c r="E69" s="116"/>
      <c r="F69" s="117">
        <v>0</v>
      </c>
      <c r="G69" s="117">
        <v>0</v>
      </c>
      <c r="H69" s="117">
        <v>0</v>
      </c>
      <c r="I69" s="238">
        <f t="shared" si="0"/>
        <v>0</v>
      </c>
      <c r="J69" s="117">
        <v>0</v>
      </c>
      <c r="K69" s="238">
        <f t="shared" si="1"/>
        <v>0</v>
      </c>
      <c r="L69" s="239">
        <f>K69*'AN4'!$J$28</f>
        <v>0</v>
      </c>
      <c r="M69" s="119">
        <v>0</v>
      </c>
      <c r="N69" s="239"/>
      <c r="O69" s="121">
        <v>0</v>
      </c>
      <c r="P69" s="121">
        <v>0</v>
      </c>
    </row>
    <row r="70" spans="1:16" ht="25.5" customHeight="1" x14ac:dyDescent="0.25">
      <c r="A70" s="357" t="s">
        <v>193</v>
      </c>
      <c r="B70" s="358"/>
      <c r="C70" s="358"/>
      <c r="D70" s="358"/>
      <c r="E70" s="359"/>
      <c r="F70" s="238">
        <f>SUM(F10:F69)</f>
        <v>0</v>
      </c>
      <c r="G70" s="238">
        <f t="shared" ref="G70:O70" si="2">SUM(G10:G69)</f>
        <v>0</v>
      </c>
      <c r="H70" s="238">
        <f t="shared" si="2"/>
        <v>0</v>
      </c>
      <c r="I70" s="238">
        <f t="shared" si="2"/>
        <v>0</v>
      </c>
      <c r="J70" s="238">
        <f t="shared" si="2"/>
        <v>0</v>
      </c>
      <c r="K70" s="238">
        <f t="shared" si="2"/>
        <v>0</v>
      </c>
      <c r="L70" s="239">
        <f t="shared" si="2"/>
        <v>0</v>
      </c>
      <c r="M70" s="238"/>
      <c r="N70" s="239">
        <f t="shared" si="2"/>
        <v>0</v>
      </c>
      <c r="O70" s="121">
        <f t="shared" si="2"/>
        <v>0</v>
      </c>
      <c r="P70" s="118"/>
    </row>
    <row r="71" spans="1:16" ht="25.5" customHeight="1" x14ac:dyDescent="0.25">
      <c r="A71" s="357" t="s">
        <v>194</v>
      </c>
      <c r="B71" s="358"/>
      <c r="C71" s="358"/>
      <c r="D71" s="358"/>
      <c r="E71" s="359"/>
      <c r="F71" s="117">
        <v>0</v>
      </c>
      <c r="G71" s="117">
        <v>0</v>
      </c>
      <c r="H71" s="117">
        <v>0</v>
      </c>
      <c r="I71" s="238">
        <f>G71+H71</f>
        <v>0</v>
      </c>
      <c r="J71" s="117">
        <v>0</v>
      </c>
      <c r="K71" s="238">
        <f>F71+(0.6*(I71+J71))</f>
        <v>0</v>
      </c>
      <c r="L71" s="151"/>
      <c r="M71" s="153"/>
      <c r="N71" s="153"/>
      <c r="O71" s="153"/>
      <c r="P71" s="153"/>
    </row>
    <row r="72" spans="1:16" ht="15.75" customHeight="1" x14ac:dyDescent="0.25">
      <c r="A72" s="360" t="s">
        <v>24</v>
      </c>
      <c r="B72" s="360"/>
      <c r="C72" s="360"/>
      <c r="D72" s="360"/>
      <c r="E72" s="360"/>
      <c r="F72" s="238">
        <f t="shared" ref="F72:K72" si="3">F70+F71</f>
        <v>0</v>
      </c>
      <c r="G72" s="238">
        <f t="shared" si="3"/>
        <v>0</v>
      </c>
      <c r="H72" s="238">
        <f t="shared" si="3"/>
        <v>0</v>
      </c>
      <c r="I72" s="238">
        <f t="shared" si="3"/>
        <v>0</v>
      </c>
      <c r="J72" s="238">
        <f t="shared" si="3"/>
        <v>0</v>
      </c>
      <c r="K72" s="238">
        <f t="shared" si="3"/>
        <v>0</v>
      </c>
      <c r="L72" s="155"/>
      <c r="M72" s="150"/>
      <c r="N72" s="150"/>
      <c r="O72" s="150"/>
      <c r="P72" s="150"/>
    </row>
    <row r="74" spans="1:16" x14ac:dyDescent="0.25">
      <c r="F74" s="348" t="s">
        <v>239</v>
      </c>
      <c r="G74" s="348"/>
      <c r="H74" s="348"/>
      <c r="I74" s="348"/>
      <c r="J74" s="348"/>
      <c r="K74" s="348"/>
      <c r="L74" s="348"/>
    </row>
  </sheetData>
  <sheetProtection formatCells="0" formatColumns="0" formatRows="0" insertColumns="0" insertRows="0" deleteColumns="0" deleteRows="0"/>
  <mergeCells count="20">
    <mergeCell ref="M5:M8"/>
    <mergeCell ref="N5:N7"/>
    <mergeCell ref="O5:O8"/>
    <mergeCell ref="P5:P8"/>
    <mergeCell ref="A1:N1"/>
    <mergeCell ref="A3:P3"/>
    <mergeCell ref="D5:D8"/>
    <mergeCell ref="A5:A8"/>
    <mergeCell ref="B5:B8"/>
    <mergeCell ref="A70:E70"/>
    <mergeCell ref="A71:E71"/>
    <mergeCell ref="A72:E72"/>
    <mergeCell ref="C5:C8"/>
    <mergeCell ref="E5:E8"/>
    <mergeCell ref="F74:L74"/>
    <mergeCell ref="G7:H7"/>
    <mergeCell ref="G5:H6"/>
    <mergeCell ref="L5:L8"/>
    <mergeCell ref="I5:I7"/>
    <mergeCell ref="J5:J7"/>
  </mergeCells>
  <phoneticPr fontId="0" type="noConversion"/>
  <printOptions horizontalCentered="1" verticalCentered="1"/>
  <pageMargins left="0" right="0" top="0.39370078740157483" bottom="0.39370078740157483" header="0.31496062992125984" footer="0.31496062992125984"/>
  <pageSetup paperSize="9" scale="53" orientation="landscape" horizontalDpi="4294967292" verticalDpi="4294967292" r:id="rId1"/>
  <headerFooter alignWithMargins="0">
    <oddHeader xml:space="preserve"> </oddHeader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5E8C8-A46A-46D0-B3C1-505C09A28012}">
  <sheetPr codeName="Foglio6"/>
  <dimension ref="A1:L48"/>
  <sheetViews>
    <sheetView showGridLines="0" view="pageBreakPreview" topLeftCell="A10" zoomScaleNormal="100" zoomScaleSheetLayoutView="100" workbookViewId="0">
      <selection activeCell="M34" sqref="M34"/>
    </sheetView>
  </sheetViews>
  <sheetFormatPr defaultColWidth="9.109375" defaultRowHeight="15.6" x14ac:dyDescent="0.3"/>
  <cols>
    <col min="1" max="1" width="6.6640625" style="70" customWidth="1"/>
    <col min="2" max="11" width="8.88671875" style="70" customWidth="1"/>
    <col min="12" max="16384" width="9.109375" style="70"/>
  </cols>
  <sheetData>
    <row r="1" spans="1:12" ht="30" customHeight="1" x14ac:dyDescent="0.35">
      <c r="A1" s="377" t="s">
        <v>197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69"/>
    </row>
    <row r="2" spans="1:12" ht="15" customHeight="1" x14ac:dyDescent="0.3">
      <c r="A2" s="382" t="s">
        <v>196</v>
      </c>
      <c r="B2" s="71"/>
      <c r="C2" s="72"/>
      <c r="D2" s="72"/>
      <c r="E2" s="72"/>
      <c r="F2" s="72"/>
      <c r="G2" s="72"/>
      <c r="H2" s="72"/>
      <c r="I2" s="72"/>
      <c r="J2" s="72"/>
      <c r="K2" s="73"/>
    </row>
    <row r="3" spans="1:12" ht="15" customHeight="1" x14ac:dyDescent="0.3">
      <c r="A3" s="383"/>
      <c r="B3" s="74" t="s">
        <v>109</v>
      </c>
      <c r="C3" s="75"/>
      <c r="D3" s="75"/>
      <c r="E3" s="75"/>
      <c r="F3" s="75"/>
      <c r="G3" s="75"/>
      <c r="H3" s="75" t="s">
        <v>113</v>
      </c>
      <c r="I3" s="75"/>
      <c r="J3" s="75"/>
      <c r="K3" s="76"/>
    </row>
    <row r="4" spans="1:12" ht="15" customHeight="1" x14ac:dyDescent="0.3">
      <c r="A4" s="383"/>
      <c r="B4" s="74" t="s">
        <v>111</v>
      </c>
      <c r="C4" s="75"/>
      <c r="D4" s="75"/>
      <c r="E4" s="75"/>
      <c r="F4" s="75"/>
      <c r="G4" s="75"/>
      <c r="H4" s="75"/>
      <c r="I4" s="75"/>
      <c r="J4" s="75"/>
      <c r="K4" s="77" t="s">
        <v>105</v>
      </c>
    </row>
    <row r="5" spans="1:12" ht="15" customHeight="1" x14ac:dyDescent="0.3">
      <c r="A5" s="383"/>
      <c r="B5" s="74" t="s">
        <v>112</v>
      </c>
      <c r="C5" s="75"/>
      <c r="D5" s="75"/>
      <c r="E5" s="75"/>
      <c r="F5" s="75"/>
      <c r="G5" s="75"/>
      <c r="H5" s="75"/>
      <c r="I5" s="75"/>
      <c r="J5" s="75"/>
      <c r="K5" s="77" t="s">
        <v>106</v>
      </c>
    </row>
    <row r="6" spans="1:12" ht="15" customHeight="1" x14ac:dyDescent="0.3">
      <c r="A6" s="383"/>
      <c r="B6" s="74" t="s">
        <v>107</v>
      </c>
      <c r="C6" s="78"/>
      <c r="D6" s="78"/>
      <c r="E6" s="78"/>
      <c r="F6" s="78"/>
      <c r="G6" s="78"/>
      <c r="H6" s="78"/>
      <c r="I6" s="78"/>
      <c r="J6" s="78"/>
      <c r="K6" s="79"/>
    </row>
    <row r="7" spans="1:12" ht="12.75" customHeight="1" x14ac:dyDescent="0.3">
      <c r="A7" s="383"/>
      <c r="B7" s="379" t="s">
        <v>108</v>
      </c>
      <c r="C7" s="380"/>
      <c r="D7" s="380"/>
      <c r="E7" s="380"/>
      <c r="F7" s="380"/>
      <c r="G7" s="380"/>
      <c r="H7" s="380"/>
      <c r="I7" s="380"/>
      <c r="J7" s="380"/>
      <c r="K7" s="381"/>
    </row>
    <row r="8" spans="1:12" ht="15" customHeight="1" x14ac:dyDescent="0.3">
      <c r="A8" s="383"/>
      <c r="B8" s="379"/>
      <c r="C8" s="380"/>
      <c r="D8" s="380"/>
      <c r="E8" s="380"/>
      <c r="F8" s="380"/>
      <c r="G8" s="380"/>
      <c r="H8" s="380"/>
      <c r="I8" s="380"/>
      <c r="J8" s="380"/>
      <c r="K8" s="381"/>
    </row>
    <row r="9" spans="1:12" ht="12.75" customHeight="1" x14ac:dyDescent="0.3">
      <c r="A9" s="383"/>
      <c r="B9" s="396" t="s">
        <v>132</v>
      </c>
      <c r="C9" s="397"/>
      <c r="D9" s="397"/>
      <c r="E9" s="397"/>
      <c r="F9" s="397"/>
      <c r="G9" s="397"/>
      <c r="H9" s="397"/>
      <c r="I9" s="397"/>
      <c r="J9" s="397"/>
      <c r="K9" s="398"/>
    </row>
    <row r="10" spans="1:12" ht="15" customHeight="1" x14ac:dyDescent="0.3">
      <c r="A10" s="383"/>
      <c r="B10" s="399"/>
      <c r="C10" s="397"/>
      <c r="D10" s="397"/>
      <c r="E10" s="397"/>
      <c r="F10" s="397"/>
      <c r="G10" s="397"/>
      <c r="H10" s="397"/>
      <c r="I10" s="397"/>
      <c r="J10" s="397"/>
      <c r="K10" s="398"/>
    </row>
    <row r="11" spans="1:12" ht="15" customHeight="1" x14ac:dyDescent="0.3">
      <c r="A11" s="383"/>
      <c r="B11" s="82"/>
      <c r="C11" s="80"/>
      <c r="D11" s="80"/>
      <c r="E11" s="80"/>
      <c r="F11" s="80"/>
      <c r="G11" s="80"/>
      <c r="H11" s="80"/>
      <c r="I11" s="80"/>
      <c r="J11" s="80"/>
      <c r="K11" s="81"/>
    </row>
    <row r="12" spans="1:12" ht="15" customHeight="1" x14ac:dyDescent="0.3">
      <c r="A12" s="383"/>
      <c r="B12" s="74"/>
      <c r="C12" s="75"/>
      <c r="D12" s="75"/>
      <c r="E12" s="75"/>
      <c r="F12" s="75"/>
      <c r="G12" s="75"/>
      <c r="I12" s="75"/>
      <c r="J12" s="75"/>
      <c r="K12" s="76"/>
    </row>
    <row r="13" spans="1:12" ht="15" customHeight="1" x14ac:dyDescent="0.3">
      <c r="A13" s="383"/>
      <c r="B13" s="96" t="s">
        <v>128</v>
      </c>
      <c r="C13" s="75"/>
      <c r="D13" s="75"/>
      <c r="E13" s="75"/>
      <c r="F13" s="75"/>
      <c r="G13" s="83"/>
      <c r="H13" s="83"/>
      <c r="I13" s="83"/>
      <c r="J13" s="83"/>
      <c r="K13" s="84"/>
    </row>
    <row r="14" spans="1:12" ht="12.75" customHeight="1" x14ac:dyDescent="0.3">
      <c r="A14" s="383"/>
      <c r="B14" s="85"/>
      <c r="G14" s="388"/>
      <c r="H14" s="389"/>
      <c r="I14" s="389"/>
      <c r="J14" s="389"/>
      <c r="K14" s="390"/>
    </row>
    <row r="15" spans="1:12" ht="15" customHeight="1" x14ac:dyDescent="0.3">
      <c r="A15" s="384"/>
      <c r="B15" s="86"/>
      <c r="C15" s="87"/>
      <c r="D15" s="87"/>
      <c r="E15" s="87"/>
      <c r="F15" s="87"/>
      <c r="G15" s="87"/>
      <c r="H15" s="87"/>
      <c r="I15" s="87"/>
      <c r="J15" s="87"/>
      <c r="K15" s="88"/>
    </row>
    <row r="16" spans="1:12" ht="18" customHeight="1" x14ac:dyDescent="0.3"/>
    <row r="17" spans="1:12" ht="18" customHeight="1" x14ac:dyDescent="0.3"/>
    <row r="18" spans="1:12" ht="30" customHeight="1" x14ac:dyDescent="0.35">
      <c r="A18" s="377" t="s">
        <v>198</v>
      </c>
      <c r="B18" s="378"/>
      <c r="C18" s="378"/>
      <c r="D18" s="378"/>
      <c r="E18" s="378"/>
      <c r="F18" s="378"/>
      <c r="G18" s="378"/>
      <c r="H18" s="378"/>
      <c r="I18" s="378"/>
      <c r="J18" s="378"/>
      <c r="K18" s="378"/>
      <c r="L18" s="69"/>
    </row>
    <row r="19" spans="1:12" ht="15" customHeight="1" x14ac:dyDescent="0.3">
      <c r="A19" s="382" t="s">
        <v>196</v>
      </c>
      <c r="B19" s="71"/>
      <c r="C19" s="72"/>
      <c r="D19" s="72"/>
      <c r="E19" s="72"/>
      <c r="F19" s="72"/>
      <c r="G19" s="72"/>
      <c r="H19" s="72"/>
      <c r="I19" s="72"/>
      <c r="J19" s="72"/>
      <c r="K19" s="73"/>
    </row>
    <row r="20" spans="1:12" ht="15" customHeight="1" x14ac:dyDescent="0.3">
      <c r="A20" s="383"/>
      <c r="B20" s="74" t="s">
        <v>109</v>
      </c>
      <c r="C20" s="75"/>
      <c r="D20" s="75"/>
      <c r="E20" s="75"/>
      <c r="F20" s="75"/>
      <c r="G20" s="75"/>
      <c r="H20" s="75" t="s">
        <v>110</v>
      </c>
      <c r="I20" s="75"/>
      <c r="J20" s="75"/>
      <c r="K20" s="76"/>
    </row>
    <row r="21" spans="1:12" ht="15" customHeight="1" x14ac:dyDescent="0.3">
      <c r="A21" s="383"/>
      <c r="B21" s="74" t="s">
        <v>111</v>
      </c>
      <c r="C21" s="75"/>
      <c r="D21" s="75"/>
      <c r="E21" s="75"/>
      <c r="F21" s="75"/>
      <c r="G21" s="75"/>
      <c r="H21" s="75"/>
      <c r="I21" s="75"/>
      <c r="J21" s="75"/>
      <c r="K21" s="77" t="s">
        <v>199</v>
      </c>
    </row>
    <row r="22" spans="1:12" ht="15" customHeight="1" x14ac:dyDescent="0.3">
      <c r="A22" s="383"/>
      <c r="B22" s="74" t="s">
        <v>17</v>
      </c>
      <c r="C22" s="75"/>
      <c r="D22" s="75"/>
      <c r="E22" s="75"/>
      <c r="F22" s="75"/>
      <c r="G22" s="75"/>
      <c r="H22" s="75"/>
      <c r="I22" s="75"/>
      <c r="J22" s="75"/>
      <c r="K22" s="77" t="s">
        <v>106</v>
      </c>
    </row>
    <row r="23" spans="1:12" ht="15" customHeight="1" x14ac:dyDescent="0.3">
      <c r="A23" s="383"/>
      <c r="B23" s="74" t="s">
        <v>107</v>
      </c>
      <c r="C23" s="78"/>
      <c r="D23" s="78"/>
      <c r="E23" s="78"/>
      <c r="F23" s="78"/>
      <c r="G23" s="78"/>
      <c r="H23" s="78"/>
      <c r="I23" s="78"/>
      <c r="J23" s="78"/>
      <c r="K23" s="79"/>
    </row>
    <row r="24" spans="1:12" ht="12.75" customHeight="1" x14ac:dyDescent="0.3">
      <c r="A24" s="383"/>
      <c r="B24" s="379" t="s">
        <v>108</v>
      </c>
      <c r="C24" s="391"/>
      <c r="D24" s="391"/>
      <c r="E24" s="391"/>
      <c r="F24" s="391"/>
      <c r="G24" s="391"/>
      <c r="H24" s="391"/>
      <c r="I24" s="391"/>
      <c r="J24" s="391"/>
      <c r="K24" s="392"/>
    </row>
    <row r="25" spans="1:12" ht="15" customHeight="1" x14ac:dyDescent="0.3">
      <c r="A25" s="383"/>
      <c r="B25" s="393"/>
      <c r="C25" s="394"/>
      <c r="D25" s="394"/>
      <c r="E25" s="394"/>
      <c r="F25" s="394"/>
      <c r="G25" s="394"/>
      <c r="H25" s="394"/>
      <c r="I25" s="394"/>
      <c r="J25" s="394"/>
      <c r="K25" s="395"/>
    </row>
    <row r="26" spans="1:12" ht="15" customHeight="1" x14ac:dyDescent="0.3">
      <c r="A26" s="383"/>
      <c r="B26" s="82"/>
      <c r="C26" s="80"/>
      <c r="D26" s="80"/>
      <c r="E26" s="80"/>
      <c r="F26" s="80"/>
      <c r="G26" s="80"/>
      <c r="H26" s="80"/>
      <c r="I26" s="80"/>
      <c r="J26" s="80"/>
      <c r="K26" s="81"/>
    </row>
    <row r="27" spans="1:12" ht="15" customHeight="1" x14ac:dyDescent="0.3">
      <c r="A27" s="383"/>
      <c r="B27" s="74"/>
      <c r="C27" s="75"/>
      <c r="D27" s="75"/>
      <c r="E27" s="75"/>
      <c r="F27" s="75"/>
      <c r="G27" s="75"/>
      <c r="H27" s="75"/>
      <c r="I27" s="75"/>
      <c r="J27" s="75"/>
      <c r="K27" s="76"/>
    </row>
    <row r="28" spans="1:12" ht="15" customHeight="1" x14ac:dyDescent="0.3">
      <c r="A28" s="383"/>
      <c r="B28" s="96" t="s">
        <v>128</v>
      </c>
      <c r="C28" s="75"/>
      <c r="D28" s="75"/>
      <c r="E28" s="75"/>
      <c r="F28" s="75"/>
      <c r="G28" s="83"/>
      <c r="H28" s="83"/>
      <c r="I28" s="83"/>
      <c r="J28" s="83"/>
      <c r="K28" s="84"/>
    </row>
    <row r="29" spans="1:12" ht="12.75" customHeight="1" x14ac:dyDescent="0.3">
      <c r="A29" s="383"/>
      <c r="B29" s="85"/>
      <c r="G29" s="388" t="s">
        <v>200</v>
      </c>
      <c r="H29" s="389"/>
      <c r="I29" s="389"/>
      <c r="J29" s="389"/>
      <c r="K29" s="390"/>
    </row>
    <row r="30" spans="1:12" ht="45" customHeight="1" x14ac:dyDescent="0.3">
      <c r="A30" s="384"/>
      <c r="B30" s="86"/>
      <c r="C30" s="87"/>
      <c r="D30" s="87"/>
      <c r="E30" s="87"/>
      <c r="F30" s="87"/>
      <c r="G30" s="87"/>
      <c r="H30" s="87"/>
      <c r="I30" s="87"/>
      <c r="J30" s="87"/>
      <c r="K30" s="88"/>
    </row>
    <row r="31" spans="1:12" ht="18.75" customHeight="1" x14ac:dyDescent="0.3">
      <c r="A31" s="72"/>
      <c r="K31" s="89"/>
    </row>
    <row r="32" spans="1:12" ht="28.5" customHeight="1" x14ac:dyDescent="0.3">
      <c r="A32" s="385" t="s">
        <v>201</v>
      </c>
      <c r="B32" s="386"/>
      <c r="C32" s="386"/>
      <c r="D32" s="386"/>
      <c r="E32" s="386"/>
      <c r="F32" s="386"/>
      <c r="G32" s="386"/>
      <c r="H32" s="386"/>
      <c r="I32" s="386"/>
      <c r="J32" s="386"/>
      <c r="K32" s="386"/>
      <c r="L32" s="69"/>
    </row>
    <row r="33" spans="1:11" ht="15" customHeight="1" x14ac:dyDescent="0.3">
      <c r="A33" s="387"/>
      <c r="B33" s="387"/>
      <c r="C33" s="387"/>
      <c r="D33" s="387"/>
      <c r="E33" s="387"/>
      <c r="F33" s="387"/>
      <c r="G33" s="387"/>
      <c r="H33" s="387"/>
      <c r="I33" s="387"/>
      <c r="J33" s="387"/>
      <c r="K33" s="387"/>
    </row>
    <row r="34" spans="1:11" ht="15" customHeight="1" x14ac:dyDescent="0.3">
      <c r="A34" s="387"/>
      <c r="B34" s="387"/>
      <c r="C34" s="387"/>
      <c r="D34" s="387"/>
      <c r="E34" s="387"/>
      <c r="F34" s="387"/>
      <c r="G34" s="387"/>
      <c r="H34" s="387"/>
      <c r="I34" s="387"/>
      <c r="J34" s="387"/>
      <c r="K34" s="387"/>
    </row>
    <row r="35" spans="1:11" ht="15" customHeight="1" x14ac:dyDescent="0.3">
      <c r="A35" s="387"/>
      <c r="B35" s="387"/>
      <c r="C35" s="387"/>
      <c r="D35" s="387"/>
      <c r="E35" s="387"/>
      <c r="F35" s="387"/>
      <c r="G35" s="387"/>
      <c r="H35" s="387"/>
      <c r="I35" s="387"/>
      <c r="J35" s="387"/>
      <c r="K35" s="387"/>
    </row>
    <row r="36" spans="1:11" ht="81.75" customHeight="1" x14ac:dyDescent="0.3">
      <c r="A36" s="387"/>
      <c r="B36" s="387"/>
      <c r="C36" s="387"/>
      <c r="D36" s="387"/>
      <c r="E36" s="387"/>
      <c r="F36" s="387"/>
      <c r="G36" s="387"/>
      <c r="H36" s="387"/>
      <c r="I36" s="387"/>
      <c r="J36" s="387"/>
      <c r="K36" s="387"/>
    </row>
    <row r="37" spans="1:11" ht="15" customHeight="1" x14ac:dyDescent="0.3"/>
    <row r="38" spans="1:11" ht="15" customHeight="1" x14ac:dyDescent="0.3"/>
    <row r="39" spans="1:11" ht="15" customHeight="1" x14ac:dyDescent="0.3"/>
    <row r="40" spans="1:11" ht="15" customHeight="1" x14ac:dyDescent="0.3"/>
    <row r="41" spans="1:11" ht="15" customHeight="1" x14ac:dyDescent="0.3"/>
    <row r="42" spans="1:11" ht="15" customHeight="1" x14ac:dyDescent="0.3"/>
    <row r="43" spans="1:11" ht="15" customHeight="1" x14ac:dyDescent="0.3"/>
    <row r="44" spans="1:11" ht="15" customHeight="1" x14ac:dyDescent="0.3"/>
    <row r="45" spans="1:11" ht="15" customHeight="1" x14ac:dyDescent="0.3"/>
    <row r="46" spans="1:11" ht="15" customHeight="1" x14ac:dyDescent="0.3"/>
    <row r="47" spans="1:11" ht="15" customHeight="1" x14ac:dyDescent="0.3"/>
    <row r="48" spans="1:11" ht="15" customHeight="1" x14ac:dyDescent="0.3"/>
  </sheetData>
  <mergeCells count="11">
    <mergeCell ref="A33:K36"/>
    <mergeCell ref="A19:A30"/>
    <mergeCell ref="G29:K29"/>
    <mergeCell ref="B24:K25"/>
    <mergeCell ref="G14:K14"/>
    <mergeCell ref="A1:K1"/>
    <mergeCell ref="B7:K8"/>
    <mergeCell ref="A2:A15"/>
    <mergeCell ref="A18:K18"/>
    <mergeCell ref="A32:K32"/>
    <mergeCell ref="B9:K10"/>
  </mergeCells>
  <phoneticPr fontId="0" type="noConversion"/>
  <pageMargins left="0" right="0" top="0.39370078740157483" bottom="0.39370078740157483" header="0.31496062992125984" footer="0.31496062992125984"/>
  <pageSetup paperSize="9" orientation="portrait" horizontalDpi="300" verticalDpi="300" r:id="rId1"/>
  <headerFooter alignWithMargins="0">
    <oddFooter>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AC01B-CE89-459A-B0B8-0D9B6EA82FBB}">
  <sheetPr>
    <pageSetUpPr fitToPage="1"/>
  </sheetPr>
  <dimension ref="B1:M34"/>
  <sheetViews>
    <sheetView showGridLines="0" view="pageBreakPreview" zoomScaleNormal="100" zoomScaleSheetLayoutView="100" workbookViewId="0">
      <selection activeCell="R14" sqref="R14"/>
    </sheetView>
  </sheetViews>
  <sheetFormatPr defaultColWidth="9.109375" defaultRowHeight="13.2" x14ac:dyDescent="0.25"/>
  <cols>
    <col min="1" max="1" width="4.88671875" style="107" customWidth="1"/>
    <col min="2" max="2" width="5.44140625" style="107" customWidth="1"/>
    <col min="3" max="3" width="4.109375" style="107" customWidth="1"/>
    <col min="4" max="4" width="68.44140625" style="107" customWidth="1"/>
    <col min="5" max="5" width="4.109375" style="107" customWidth="1"/>
    <col min="6" max="6" width="5.33203125" style="107" customWidth="1"/>
    <col min="7" max="7" width="7" style="107" customWidth="1"/>
    <col min="8" max="8" width="8.44140625" style="107" customWidth="1"/>
    <col min="9" max="9" width="7.44140625" style="166" customWidth="1"/>
    <col min="10" max="10" width="10.33203125" style="212" customWidth="1"/>
    <col min="11" max="11" width="2.109375" style="107" bestFit="1" customWidth="1"/>
    <col min="12" max="12" width="6.44140625" style="107" customWidth="1"/>
    <col min="13" max="13" width="10.5546875" style="107" customWidth="1"/>
    <col min="14" max="14" width="2.5546875" style="107" customWidth="1"/>
    <col min="15" max="16384" width="9.109375" style="107"/>
  </cols>
  <sheetData>
    <row r="1" spans="2:13" ht="28.5" customHeight="1" x14ac:dyDescent="0.25">
      <c r="B1" s="419" t="s">
        <v>232</v>
      </c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</row>
    <row r="2" spans="2:13" s="108" customFormat="1" ht="24" customHeight="1" x14ac:dyDescent="0.25">
      <c r="B2" s="420" t="s">
        <v>231</v>
      </c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2"/>
    </row>
    <row r="3" spans="2:13" s="108" customFormat="1" ht="15.75" customHeight="1" x14ac:dyDescent="0.25">
      <c r="B3" s="126"/>
      <c r="C3" s="126"/>
      <c r="D3" s="127"/>
      <c r="E3" s="127"/>
      <c r="F3" s="127"/>
      <c r="G3" s="127"/>
      <c r="H3" s="127"/>
      <c r="I3" s="234"/>
      <c r="J3" s="228"/>
      <c r="K3" s="126"/>
      <c r="L3" s="129"/>
      <c r="M3" s="130" t="s">
        <v>0</v>
      </c>
    </row>
    <row r="4" spans="2:13" ht="21.75" customHeight="1" x14ac:dyDescent="0.25">
      <c r="B4" s="423" t="s">
        <v>225</v>
      </c>
      <c r="C4" s="323" t="s">
        <v>254</v>
      </c>
      <c r="D4" s="323"/>
      <c r="E4" s="323"/>
      <c r="F4" s="323"/>
      <c r="G4" s="323"/>
      <c r="H4" s="323"/>
      <c r="I4" s="186" t="s">
        <v>130</v>
      </c>
      <c r="J4" s="209">
        <v>854.25</v>
      </c>
      <c r="K4" s="131" t="s">
        <v>31</v>
      </c>
      <c r="L4" s="129"/>
      <c r="M4" s="132"/>
    </row>
    <row r="5" spans="2:13" ht="20.25" customHeight="1" x14ac:dyDescent="0.25">
      <c r="B5" s="424"/>
      <c r="C5" s="323" t="s">
        <v>247</v>
      </c>
      <c r="D5" s="323"/>
      <c r="E5" s="323"/>
      <c r="F5" s="323"/>
      <c r="G5" s="323"/>
      <c r="H5" s="323"/>
      <c r="I5" s="186" t="s">
        <v>130</v>
      </c>
      <c r="J5" s="209">
        <f>J4+25%*J4</f>
        <v>1067.8125</v>
      </c>
      <c r="K5" s="131"/>
      <c r="L5" s="129"/>
      <c r="M5" s="132"/>
    </row>
    <row r="6" spans="2:13" ht="20.25" customHeight="1" x14ac:dyDescent="0.25">
      <c r="B6" s="425"/>
      <c r="C6" s="414" t="s">
        <v>267</v>
      </c>
      <c r="D6" s="415"/>
      <c r="E6" s="415"/>
      <c r="F6" s="415"/>
      <c r="G6" s="196" t="s">
        <v>250</v>
      </c>
      <c r="H6" s="196" t="s">
        <v>251</v>
      </c>
      <c r="I6" s="235"/>
      <c r="J6" s="210"/>
      <c r="K6" s="131"/>
      <c r="L6" s="129"/>
      <c r="M6" s="130"/>
    </row>
    <row r="7" spans="2:13" customFormat="1" ht="22.5" customHeight="1" x14ac:dyDescent="0.25">
      <c r="B7" s="424"/>
      <c r="C7" s="198"/>
      <c r="D7" s="199" t="s">
        <v>277</v>
      </c>
      <c r="E7" s="183" t="s">
        <v>248</v>
      </c>
      <c r="F7" s="224">
        <v>5</v>
      </c>
      <c r="G7" s="217">
        <v>0.1</v>
      </c>
      <c r="H7" s="218">
        <f>IF($F7&gt;=3,((5-$F7)/(5-3)*7%+($F7-3)/(5-3)*10%),($F7-2)*7%)</f>
        <v>0.1</v>
      </c>
      <c r="I7" s="187" t="s">
        <v>130</v>
      </c>
      <c r="J7" s="208">
        <f>IF(H7&gt;0,$J$5*H7,0)</f>
        <v>106.78125</v>
      </c>
      <c r="K7" s="133" t="s">
        <v>31</v>
      </c>
      <c r="L7" s="134"/>
      <c r="M7" s="135"/>
    </row>
    <row r="8" spans="2:13" ht="20.25" customHeight="1" x14ac:dyDescent="0.25">
      <c r="B8" s="424"/>
      <c r="C8" s="324" t="s">
        <v>253</v>
      </c>
      <c r="D8" s="325"/>
      <c r="E8" s="325"/>
      <c r="F8" s="325"/>
      <c r="G8" s="190"/>
      <c r="H8" s="190"/>
      <c r="I8" s="195"/>
      <c r="J8" s="211"/>
      <c r="K8" s="131" t="s">
        <v>31</v>
      </c>
      <c r="L8" s="128"/>
      <c r="M8" s="128"/>
    </row>
    <row r="9" spans="2:13" ht="18" customHeight="1" x14ac:dyDescent="0.25">
      <c r="B9" s="424"/>
      <c r="C9" s="331" t="s">
        <v>255</v>
      </c>
      <c r="D9" s="332"/>
      <c r="E9" s="165"/>
      <c r="F9" s="136"/>
      <c r="G9" s="222">
        <v>0.1</v>
      </c>
      <c r="H9" s="225" t="s">
        <v>274</v>
      </c>
      <c r="I9" s="186" t="s">
        <v>130</v>
      </c>
      <c r="J9" s="208">
        <f>IF(H9="Sì",G9*J5,0)</f>
        <v>106.78125</v>
      </c>
      <c r="K9" s="131" t="s">
        <v>31</v>
      </c>
      <c r="L9" s="128"/>
      <c r="M9" s="128"/>
    </row>
    <row r="10" spans="2:13" ht="18" customHeight="1" x14ac:dyDescent="0.25">
      <c r="B10" s="424"/>
      <c r="C10" s="331" t="s">
        <v>257</v>
      </c>
      <c r="D10" s="332"/>
      <c r="E10" s="165"/>
      <c r="F10" s="165"/>
      <c r="G10" s="193"/>
      <c r="H10" s="194"/>
      <c r="I10" s="195"/>
      <c r="J10" s="208"/>
      <c r="K10" s="131"/>
      <c r="L10" s="128"/>
      <c r="M10" s="128"/>
    </row>
    <row r="11" spans="2:13" ht="18" customHeight="1" x14ac:dyDescent="0.25">
      <c r="B11" s="424"/>
      <c r="C11" s="192"/>
      <c r="D11" s="400" t="s">
        <v>237</v>
      </c>
      <c r="E11" s="400"/>
      <c r="F11" s="401"/>
      <c r="G11" s="222">
        <v>7.0000000000000007E-2</v>
      </c>
      <c r="H11" s="405">
        <v>7.0000000000000007E-2</v>
      </c>
      <c r="I11" s="408" t="s">
        <v>130</v>
      </c>
      <c r="J11" s="316">
        <f>H11*J5</f>
        <v>74.746875000000003</v>
      </c>
      <c r="K11" s="131"/>
      <c r="L11" s="128"/>
      <c r="M11" s="128"/>
    </row>
    <row r="12" spans="2:13" ht="18" customHeight="1" x14ac:dyDescent="0.25">
      <c r="B12" s="424"/>
      <c r="C12" s="192"/>
      <c r="D12" s="400" t="s">
        <v>238</v>
      </c>
      <c r="E12" s="400"/>
      <c r="F12" s="401"/>
      <c r="G12" s="222">
        <v>0.05</v>
      </c>
      <c r="H12" s="406"/>
      <c r="I12" s="409"/>
      <c r="J12" s="317"/>
      <c r="K12" s="131" t="s">
        <v>31</v>
      </c>
      <c r="L12" s="128"/>
      <c r="M12" s="128"/>
    </row>
    <row r="13" spans="2:13" ht="18" customHeight="1" x14ac:dyDescent="0.25">
      <c r="B13" s="424"/>
      <c r="C13" s="192"/>
      <c r="D13" s="400" t="s">
        <v>271</v>
      </c>
      <c r="E13" s="400"/>
      <c r="F13" s="401"/>
      <c r="G13" s="222">
        <v>0.04</v>
      </c>
      <c r="H13" s="407"/>
      <c r="I13" s="410"/>
      <c r="J13" s="318"/>
      <c r="K13" s="131"/>
      <c r="L13" s="128"/>
      <c r="M13" s="128"/>
    </row>
    <row r="14" spans="2:13" s="109" customFormat="1" ht="19.5" customHeight="1" x14ac:dyDescent="0.25">
      <c r="B14" s="424"/>
      <c r="C14" s="402" t="s">
        <v>256</v>
      </c>
      <c r="D14" s="403"/>
      <c r="E14" s="403"/>
      <c r="F14" s="404"/>
      <c r="G14" s="223">
        <v>0.1</v>
      </c>
      <c r="H14" s="225" t="s">
        <v>274</v>
      </c>
      <c r="I14" s="186" t="s">
        <v>130</v>
      </c>
      <c r="J14" s="208">
        <f>IF(H14="Sì",G14*J5,0)</f>
        <v>106.78125</v>
      </c>
      <c r="K14" s="137" t="s">
        <v>32</v>
      </c>
      <c r="L14" s="137"/>
      <c r="M14" s="137"/>
    </row>
    <row r="15" spans="2:13" ht="18" customHeight="1" x14ac:dyDescent="0.25">
      <c r="B15" s="426"/>
      <c r="C15" s="338" t="s">
        <v>227</v>
      </c>
      <c r="D15" s="339"/>
      <c r="E15" s="339"/>
      <c r="F15" s="339"/>
      <c r="G15" s="339"/>
      <c r="H15" s="340"/>
      <c r="I15" s="186" t="s">
        <v>130</v>
      </c>
      <c r="J15" s="229">
        <f>SUM(J5:J14)</f>
        <v>1462.903125</v>
      </c>
      <c r="K15" s="131"/>
      <c r="L15" s="169" t="s">
        <v>130</v>
      </c>
      <c r="M15" s="182">
        <f>J5+J5*(G7+G9+G11+G14)</f>
        <v>1462.903125</v>
      </c>
    </row>
    <row r="16" spans="2:13" ht="18" customHeight="1" x14ac:dyDescent="0.25">
      <c r="B16" s="128"/>
      <c r="C16" s="128"/>
      <c r="D16" s="128"/>
      <c r="E16" s="128"/>
      <c r="F16" s="128"/>
      <c r="G16" s="128"/>
      <c r="H16" s="138"/>
      <c r="I16" s="185"/>
      <c r="J16" s="230"/>
      <c r="K16" s="128"/>
      <c r="L16" s="139"/>
      <c r="M16" s="140"/>
    </row>
    <row r="17" spans="2:13" ht="18" customHeight="1" x14ac:dyDescent="0.25">
      <c r="B17" s="416" t="s">
        <v>33</v>
      </c>
      <c r="C17" s="331" t="s">
        <v>258</v>
      </c>
      <c r="D17" s="332"/>
      <c r="E17" s="332"/>
      <c r="F17" s="332"/>
      <c r="G17" s="164"/>
      <c r="H17" s="164"/>
      <c r="I17" s="236"/>
      <c r="J17" s="231"/>
      <c r="K17" s="128"/>
      <c r="L17" s="139"/>
      <c r="M17" s="140"/>
    </row>
    <row r="18" spans="2:13" ht="18" customHeight="1" x14ac:dyDescent="0.25">
      <c r="B18" s="416"/>
      <c r="C18" s="203"/>
      <c r="D18" s="321" t="s">
        <v>268</v>
      </c>
      <c r="E18" s="321"/>
      <c r="F18" s="322"/>
      <c r="G18" s="222">
        <v>0.15</v>
      </c>
      <c r="H18" s="417">
        <v>0.15</v>
      </c>
      <c r="I18" s="408" t="s">
        <v>130</v>
      </c>
      <c r="J18" s="427">
        <f>H18*J15</f>
        <v>219.43546875000001</v>
      </c>
      <c r="K18" s="131" t="s">
        <v>31</v>
      </c>
      <c r="L18" s="139"/>
      <c r="M18" s="140"/>
    </row>
    <row r="19" spans="2:13" ht="18" customHeight="1" x14ac:dyDescent="0.25">
      <c r="B19" s="416"/>
      <c r="C19" s="204"/>
      <c r="D19" s="321" t="s">
        <v>269</v>
      </c>
      <c r="E19" s="321"/>
      <c r="F19" s="322"/>
      <c r="G19" s="222">
        <v>0.14000000000000001</v>
      </c>
      <c r="H19" s="418"/>
      <c r="I19" s="410"/>
      <c r="J19" s="428"/>
      <c r="L19" s="131"/>
      <c r="M19" s="128"/>
    </row>
    <row r="20" spans="2:13" ht="18" customHeight="1" x14ac:dyDescent="0.25">
      <c r="B20" s="416"/>
      <c r="C20" s="310" t="s">
        <v>270</v>
      </c>
      <c r="D20" s="311"/>
      <c r="E20" s="311"/>
      <c r="F20" s="311"/>
      <c r="G20" s="233"/>
      <c r="H20" s="233"/>
      <c r="I20" s="237"/>
      <c r="J20" s="214"/>
      <c r="K20" s="131"/>
      <c r="L20" s="131"/>
      <c r="M20" s="128"/>
    </row>
    <row r="21" spans="2:13" ht="18" customHeight="1" x14ac:dyDescent="0.25">
      <c r="B21" s="416"/>
      <c r="C21" s="333" t="s">
        <v>259</v>
      </c>
      <c r="D21" s="333"/>
      <c r="E21" s="333"/>
      <c r="F21" s="333"/>
      <c r="G21" s="219">
        <v>0.15</v>
      </c>
      <c r="H21" s="178">
        <v>0.15</v>
      </c>
      <c r="I21" s="186" t="s">
        <v>130</v>
      </c>
      <c r="J21" s="209">
        <f t="shared" ref="J21:J26" si="0">H21*$J$15</f>
        <v>219.43546875000001</v>
      </c>
      <c r="K21" s="131" t="s">
        <v>31</v>
      </c>
      <c r="L21" s="131"/>
      <c r="M21" s="128"/>
    </row>
    <row r="22" spans="2:13" ht="26.1" customHeight="1" x14ac:dyDescent="0.25">
      <c r="B22" s="416"/>
      <c r="C22" s="333" t="s">
        <v>260</v>
      </c>
      <c r="D22" s="333"/>
      <c r="E22" s="333"/>
      <c r="F22" s="333"/>
      <c r="G22" s="219">
        <v>0.02</v>
      </c>
      <c r="H22" s="178">
        <v>0.02</v>
      </c>
      <c r="I22" s="186" t="s">
        <v>130</v>
      </c>
      <c r="J22" s="209">
        <f t="shared" si="0"/>
        <v>29.258062500000001</v>
      </c>
      <c r="K22" s="131" t="s">
        <v>31</v>
      </c>
      <c r="L22" s="131"/>
      <c r="M22" s="128"/>
    </row>
    <row r="23" spans="2:13" ht="26.1" customHeight="1" x14ac:dyDescent="0.25">
      <c r="B23" s="416"/>
      <c r="C23" s="327" t="s">
        <v>261</v>
      </c>
      <c r="D23" s="328"/>
      <c r="E23" s="328"/>
      <c r="F23" s="329"/>
      <c r="G23" s="219">
        <v>0.05</v>
      </c>
      <c r="H23" s="178">
        <v>0.05</v>
      </c>
      <c r="I23" s="186" t="s">
        <v>130</v>
      </c>
      <c r="J23" s="209">
        <f>H23*$J$15</f>
        <v>73.145156249999999</v>
      </c>
      <c r="K23" s="131"/>
      <c r="L23" s="131"/>
      <c r="M23" s="128"/>
    </row>
    <row r="24" spans="2:13" ht="18" customHeight="1" x14ac:dyDescent="0.25">
      <c r="B24" s="416"/>
      <c r="C24" s="337" t="s">
        <v>262</v>
      </c>
      <c r="D24" s="337"/>
      <c r="E24" s="337"/>
      <c r="F24" s="337"/>
      <c r="G24" s="219">
        <v>0.05</v>
      </c>
      <c r="H24" s="178">
        <v>0.05</v>
      </c>
      <c r="I24" s="186" t="s">
        <v>130</v>
      </c>
      <c r="J24" s="209">
        <f t="shared" si="0"/>
        <v>73.145156249999999</v>
      </c>
      <c r="K24" s="131" t="s">
        <v>31</v>
      </c>
      <c r="L24" s="131"/>
      <c r="M24" s="128"/>
    </row>
    <row r="25" spans="2:13" ht="26.1" customHeight="1" x14ac:dyDescent="0.25">
      <c r="B25" s="416"/>
      <c r="C25" s="333" t="s">
        <v>263</v>
      </c>
      <c r="D25" s="333"/>
      <c r="E25" s="333"/>
      <c r="F25" s="333"/>
      <c r="G25" s="219">
        <v>0.03</v>
      </c>
      <c r="H25" s="178">
        <v>0.03</v>
      </c>
      <c r="I25" s="186" t="s">
        <v>130</v>
      </c>
      <c r="J25" s="209">
        <f t="shared" si="0"/>
        <v>43.887093749999998</v>
      </c>
      <c r="K25" s="131" t="s">
        <v>31</v>
      </c>
      <c r="L25" s="131"/>
      <c r="M25" s="128"/>
    </row>
    <row r="26" spans="2:13" ht="18" customHeight="1" x14ac:dyDescent="0.25">
      <c r="B26" s="416"/>
      <c r="C26" s="333" t="s">
        <v>264</v>
      </c>
      <c r="D26" s="333"/>
      <c r="E26" s="333"/>
      <c r="F26" s="333"/>
      <c r="G26" s="219">
        <v>0.02</v>
      </c>
      <c r="H26" s="178">
        <v>0.02</v>
      </c>
      <c r="I26" s="186" t="s">
        <v>130</v>
      </c>
      <c r="J26" s="209">
        <f t="shared" si="0"/>
        <v>29.258062500000001</v>
      </c>
      <c r="K26" s="131" t="s">
        <v>32</v>
      </c>
      <c r="L26" s="131"/>
      <c r="M26" s="128"/>
    </row>
    <row r="27" spans="2:13" ht="18" customHeight="1" x14ac:dyDescent="0.25">
      <c r="B27" s="205"/>
      <c r="C27" s="206"/>
      <c r="D27" s="206"/>
      <c r="E27" s="206"/>
      <c r="F27" s="206"/>
      <c r="G27" s="207"/>
      <c r="H27" s="138"/>
      <c r="I27" s="185"/>
      <c r="J27" s="232"/>
      <c r="K27" s="131"/>
      <c r="L27" s="131"/>
      <c r="M27" s="128"/>
    </row>
    <row r="28" spans="2:13" ht="18" customHeight="1" x14ac:dyDescent="0.25">
      <c r="B28" s="411" t="s">
        <v>226</v>
      </c>
      <c r="C28" s="412"/>
      <c r="D28" s="412"/>
      <c r="E28" s="412"/>
      <c r="F28" s="412"/>
      <c r="G28" s="412"/>
      <c r="H28" s="413"/>
      <c r="I28" s="188" t="s">
        <v>130</v>
      </c>
      <c r="J28" s="213">
        <f>SUM(J15:J26)</f>
        <v>2150.4675937500001</v>
      </c>
      <c r="K28" s="131"/>
      <c r="L28" s="169" t="s">
        <v>130</v>
      </c>
      <c r="M28" s="182">
        <f>M15+M15*(G18+G21+G22+G23+G24+G25+G26)</f>
        <v>2150.4675937500001</v>
      </c>
    </row>
    <row r="29" spans="2:13" x14ac:dyDescent="0.25">
      <c r="B29" s="128"/>
      <c r="C29" s="128"/>
      <c r="D29" s="128"/>
      <c r="E29" s="128"/>
      <c r="F29" s="128"/>
      <c r="G29" s="128"/>
      <c r="H29" s="128"/>
      <c r="I29" s="185"/>
      <c r="J29" s="168"/>
      <c r="K29" s="128"/>
      <c r="L29" s="129"/>
      <c r="M29" s="130"/>
    </row>
    <row r="30" spans="2:13" ht="12.75" customHeight="1" x14ac:dyDescent="0.25">
      <c r="B30" s="128"/>
      <c r="C30" s="128"/>
      <c r="D30" s="128"/>
      <c r="E30" s="128"/>
      <c r="F30" s="128"/>
      <c r="G30" s="312" t="s">
        <v>276</v>
      </c>
      <c r="H30" s="312"/>
      <c r="I30" s="312"/>
      <c r="J30" s="312"/>
      <c r="K30" s="141"/>
      <c r="L30" s="129"/>
      <c r="M30" s="130"/>
    </row>
    <row r="31" spans="2:13" x14ac:dyDescent="0.25">
      <c r="B31" s="128"/>
      <c r="C31" s="128"/>
      <c r="D31" s="128"/>
      <c r="E31" s="128"/>
      <c r="F31" s="128"/>
      <c r="G31" s="128"/>
      <c r="H31" s="128"/>
      <c r="I31" s="185"/>
      <c r="J31" s="168"/>
      <c r="K31" s="128"/>
      <c r="L31" s="128"/>
      <c r="M31" s="128"/>
    </row>
    <row r="32" spans="2:13" ht="12.75" customHeight="1" x14ac:dyDescent="0.25"/>
    <row r="34" ht="12.75" customHeight="1" x14ac:dyDescent="0.25"/>
  </sheetData>
  <sheetProtection algorithmName="SHA-512" hashValue="+Lp4y+CgW9sbIMtO3NgXgxUPvEat590D049UZf/ND/DkJBWpymneDd3FRVJUE+CeC/OErpKg7n6GY3b4yWLMiw==" saltValue="gQBsS5sShRWCg8w1N5hkXA==" spinCount="100000" sheet="1" formatCells="0" formatColumns="0" formatRows="0" insertColumns="0" insertRows="0"/>
  <dataConsolidate/>
  <mergeCells count="33">
    <mergeCell ref="B1:M1"/>
    <mergeCell ref="B2:M2"/>
    <mergeCell ref="B4:B15"/>
    <mergeCell ref="C15:H15"/>
    <mergeCell ref="I18:I19"/>
    <mergeCell ref="J18:J19"/>
    <mergeCell ref="C8:F8"/>
    <mergeCell ref="C10:D10"/>
    <mergeCell ref="D11:F11"/>
    <mergeCell ref="D12:F12"/>
    <mergeCell ref="C4:H4"/>
    <mergeCell ref="C5:H5"/>
    <mergeCell ref="C9:D9"/>
    <mergeCell ref="C6:F6"/>
    <mergeCell ref="B17:B26"/>
    <mergeCell ref="H18:H19"/>
    <mergeCell ref="C22:F22"/>
    <mergeCell ref="C23:F23"/>
    <mergeCell ref="C24:F24"/>
    <mergeCell ref="C25:F25"/>
    <mergeCell ref="G30:J30"/>
    <mergeCell ref="H11:H13"/>
    <mergeCell ref="J11:J13"/>
    <mergeCell ref="I11:I13"/>
    <mergeCell ref="B28:H28"/>
    <mergeCell ref="C17:F17"/>
    <mergeCell ref="D18:F18"/>
    <mergeCell ref="C26:F26"/>
    <mergeCell ref="D13:F13"/>
    <mergeCell ref="C14:F14"/>
    <mergeCell ref="D19:F19"/>
    <mergeCell ref="C20:F20"/>
    <mergeCell ref="C21:F21"/>
  </mergeCells>
  <dataValidations count="3">
    <dataValidation type="list" allowBlank="1" showInputMessage="1" showErrorMessage="1" sqref="H9 H14" xr:uid="{9BB4CFD3-B48D-4E9A-ACE6-924BDE47D8D0}">
      <formula1>Fondazione</formula1>
    </dataValidation>
    <dataValidation type="list" allowBlank="1" showInputMessage="1" showErrorMessage="1" sqref="H11:H13" xr:uid="{571B4E02-520A-4B0F-94E0-0A4ECE2D66AD}">
      <formula1>sismica</formula1>
    </dataValidation>
    <dataValidation type="list" allowBlank="1" showInputMessage="1" showErrorMessage="1" sqref="H18:H19" xr:uid="{39DF9BDC-E140-4504-BB29-1A029D8113C9}">
      <formula1>soglia</formula1>
    </dataValidation>
  </dataValidations>
  <pageMargins left="0.75" right="0.75" top="1" bottom="1" header="0.5" footer="0.5"/>
  <pageSetup paperSize="9" scale="77" orientation="landscape" r:id="rId1"/>
  <headerFooter alignWithMargins="0"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387BA-0286-4D99-95ED-6DC426FF2AE3}">
  <sheetPr codeName="Foglio8">
    <pageSetUpPr fitToPage="1"/>
  </sheetPr>
  <dimension ref="A1:P74"/>
  <sheetViews>
    <sheetView showGridLines="0" view="pageBreakPreview" topLeftCell="A34" zoomScaleNormal="100" zoomScaleSheetLayoutView="100" workbookViewId="0">
      <selection activeCell="S58" sqref="S58"/>
    </sheetView>
  </sheetViews>
  <sheetFormatPr defaultColWidth="9.109375" defaultRowHeight="12.6" x14ac:dyDescent="0.25"/>
  <cols>
    <col min="1" max="5" width="5.6640625" style="32" customWidth="1"/>
    <col min="6" max="6" width="10.6640625" style="33" customWidth="1"/>
    <col min="7" max="8" width="10.6640625" style="32" customWidth="1"/>
    <col min="9" max="9" width="10.6640625" style="33" customWidth="1"/>
    <col min="10" max="10" width="10.6640625" style="32" customWidth="1"/>
    <col min="11" max="11" width="11.33203125" style="32" customWidth="1"/>
    <col min="12" max="12" width="17.6640625" style="32" customWidth="1"/>
    <col min="13" max="13" width="10.6640625" style="32" customWidth="1"/>
    <col min="14" max="16" width="17.6640625" style="32" customWidth="1"/>
    <col min="17" max="16384" width="9.109375" style="32"/>
  </cols>
  <sheetData>
    <row r="1" spans="1:16" ht="12.75" customHeight="1" x14ac:dyDescent="0.25">
      <c r="A1" s="431" t="s">
        <v>232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</row>
    <row r="2" spans="1:16" customFormat="1" ht="28.5" customHeight="1" x14ac:dyDescent="0.25">
      <c r="A2" s="432"/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</row>
    <row r="3" spans="1:16" ht="27.9" customHeight="1" x14ac:dyDescent="0.25">
      <c r="A3" s="429" t="s">
        <v>195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</row>
    <row r="4" spans="1:16" ht="6" customHeight="1" x14ac:dyDescent="0.25">
      <c r="A4" s="35"/>
      <c r="C4" s="34"/>
      <c r="H4" s="34"/>
      <c r="K4" s="34"/>
      <c r="N4" s="34"/>
    </row>
    <row r="5" spans="1:16" ht="27.75" customHeight="1" x14ac:dyDescent="0.25">
      <c r="A5" s="361" t="s">
        <v>180</v>
      </c>
      <c r="B5" s="361" t="s">
        <v>181</v>
      </c>
      <c r="C5" s="361" t="s">
        <v>183</v>
      </c>
      <c r="D5" s="361" t="s">
        <v>182</v>
      </c>
      <c r="E5" s="364" t="s">
        <v>164</v>
      </c>
      <c r="F5" s="143" t="s">
        <v>104</v>
      </c>
      <c r="G5" s="350" t="s">
        <v>228</v>
      </c>
      <c r="H5" s="350"/>
      <c r="I5" s="355" t="s">
        <v>246</v>
      </c>
      <c r="J5" s="367" t="s">
        <v>245</v>
      </c>
      <c r="K5" s="110" t="s">
        <v>23</v>
      </c>
      <c r="L5" s="352" t="s">
        <v>244</v>
      </c>
      <c r="M5" s="369" t="s">
        <v>240</v>
      </c>
      <c r="N5" s="372" t="s">
        <v>241</v>
      </c>
      <c r="O5" s="369" t="s">
        <v>242</v>
      </c>
      <c r="P5" s="369" t="s">
        <v>243</v>
      </c>
    </row>
    <row r="6" spans="1:16" x14ac:dyDescent="0.25">
      <c r="A6" s="362"/>
      <c r="B6" s="362"/>
      <c r="C6" s="362"/>
      <c r="D6" s="362"/>
      <c r="E6" s="365"/>
      <c r="F6" s="142" t="s">
        <v>184</v>
      </c>
      <c r="G6" s="351"/>
      <c r="H6" s="351"/>
      <c r="I6" s="356"/>
      <c r="J6" s="368"/>
      <c r="K6" s="112" t="s">
        <v>189</v>
      </c>
      <c r="L6" s="353"/>
      <c r="M6" s="370"/>
      <c r="N6" s="373"/>
      <c r="O6" s="370"/>
      <c r="P6" s="370"/>
    </row>
    <row r="7" spans="1:16" x14ac:dyDescent="0.25">
      <c r="A7" s="362"/>
      <c r="B7" s="362"/>
      <c r="C7" s="362"/>
      <c r="D7" s="362"/>
      <c r="E7" s="365"/>
      <c r="F7" s="142" t="s">
        <v>185</v>
      </c>
      <c r="G7" s="349" t="s">
        <v>229</v>
      </c>
      <c r="H7" s="349"/>
      <c r="I7" s="356"/>
      <c r="J7" s="368"/>
      <c r="K7" s="113" t="s">
        <v>190</v>
      </c>
      <c r="L7" s="353"/>
      <c r="M7" s="370"/>
      <c r="N7" s="373"/>
      <c r="O7" s="370"/>
      <c r="P7" s="370"/>
    </row>
    <row r="8" spans="1:16" x14ac:dyDescent="0.25">
      <c r="A8" s="363"/>
      <c r="B8" s="363"/>
      <c r="C8" s="363"/>
      <c r="D8" s="363"/>
      <c r="E8" s="366"/>
      <c r="F8" s="144"/>
      <c r="G8" s="111" t="s">
        <v>186</v>
      </c>
      <c r="H8" s="111" t="s">
        <v>187</v>
      </c>
      <c r="I8" s="145" t="s">
        <v>188</v>
      </c>
      <c r="J8" s="146" t="s">
        <v>229</v>
      </c>
      <c r="K8" s="114" t="s">
        <v>191</v>
      </c>
      <c r="L8" s="354"/>
      <c r="M8" s="371"/>
      <c r="N8" s="114" t="s">
        <v>192</v>
      </c>
      <c r="O8" s="371"/>
      <c r="P8" s="371"/>
    </row>
    <row r="9" spans="1:16" ht="13.2" x14ac:dyDescent="0.25">
      <c r="A9" s="115">
        <v>1</v>
      </c>
      <c r="B9" s="115">
        <v>2</v>
      </c>
      <c r="C9" s="115">
        <v>3</v>
      </c>
      <c r="D9" s="115">
        <v>4</v>
      </c>
      <c r="E9" s="115">
        <v>5</v>
      </c>
      <c r="F9" s="115">
        <v>6</v>
      </c>
      <c r="G9" s="115">
        <v>7</v>
      </c>
      <c r="H9" s="115">
        <v>8</v>
      </c>
      <c r="I9" s="115">
        <v>9</v>
      </c>
      <c r="J9" s="115">
        <v>10</v>
      </c>
      <c r="K9" s="115">
        <v>11</v>
      </c>
      <c r="L9" s="115">
        <v>12</v>
      </c>
      <c r="M9" s="115">
        <v>13</v>
      </c>
      <c r="N9" s="115">
        <v>14</v>
      </c>
      <c r="O9" s="115">
        <v>15</v>
      </c>
      <c r="P9" s="115">
        <v>16</v>
      </c>
    </row>
    <row r="10" spans="1:16" ht="13.2" x14ac:dyDescent="0.25">
      <c r="A10" s="115">
        <v>2</v>
      </c>
      <c r="B10" s="116"/>
      <c r="C10" s="116"/>
      <c r="D10" s="116"/>
      <c r="E10" s="116"/>
      <c r="F10" s="117">
        <v>0</v>
      </c>
      <c r="G10" s="117">
        <v>0</v>
      </c>
      <c r="H10" s="117">
        <v>0</v>
      </c>
      <c r="I10" s="238">
        <f>G10+H10</f>
        <v>0</v>
      </c>
      <c r="J10" s="117">
        <v>0</v>
      </c>
      <c r="K10" s="238">
        <f>F10+(0.6*(I10+J10))</f>
        <v>0</v>
      </c>
      <c r="L10" s="239">
        <f>'AN7'!$J$28*'AN8'!K10</f>
        <v>0</v>
      </c>
      <c r="M10" s="119">
        <v>0</v>
      </c>
      <c r="N10" s="239">
        <f>L10*M10</f>
        <v>0</v>
      </c>
      <c r="O10" s="121">
        <v>0</v>
      </c>
      <c r="P10" s="121">
        <v>0</v>
      </c>
    </row>
    <row r="11" spans="1:16" ht="13.2" x14ac:dyDescent="0.25">
      <c r="A11" s="115">
        <v>3</v>
      </c>
      <c r="B11" s="116"/>
      <c r="C11" s="116"/>
      <c r="D11" s="116"/>
      <c r="E11" s="116"/>
      <c r="F11" s="117">
        <v>0</v>
      </c>
      <c r="G11" s="117">
        <v>0</v>
      </c>
      <c r="H11" s="117">
        <v>0</v>
      </c>
      <c r="I11" s="238">
        <f t="shared" ref="I11:I38" si="0">G11+H11</f>
        <v>0</v>
      </c>
      <c r="J11" s="117">
        <v>0</v>
      </c>
      <c r="K11" s="238">
        <f t="shared" ref="K11:K38" si="1">F11+(0.6*(I11+J11))</f>
        <v>0</v>
      </c>
      <c r="L11" s="239">
        <f>'AN7'!$J$28*'AN8'!K11</f>
        <v>0</v>
      </c>
      <c r="M11" s="119">
        <v>0</v>
      </c>
      <c r="N11" s="239">
        <f t="shared" ref="N11:N38" si="2">L11*M11</f>
        <v>0</v>
      </c>
      <c r="O11" s="121">
        <v>0</v>
      </c>
      <c r="P11" s="121">
        <v>0</v>
      </c>
    </row>
    <row r="12" spans="1:16" ht="13.2" x14ac:dyDescent="0.25">
      <c r="A12" s="115">
        <v>4</v>
      </c>
      <c r="B12" s="116"/>
      <c r="C12" s="116"/>
      <c r="D12" s="116"/>
      <c r="E12" s="116"/>
      <c r="F12" s="117">
        <v>0</v>
      </c>
      <c r="G12" s="117">
        <v>0</v>
      </c>
      <c r="H12" s="117">
        <v>0</v>
      </c>
      <c r="I12" s="238">
        <f t="shared" si="0"/>
        <v>0</v>
      </c>
      <c r="J12" s="117">
        <v>0</v>
      </c>
      <c r="K12" s="238">
        <f t="shared" si="1"/>
        <v>0</v>
      </c>
      <c r="L12" s="239">
        <f>'AN7'!$J$28*'AN8'!K12</f>
        <v>0</v>
      </c>
      <c r="M12" s="119">
        <v>0</v>
      </c>
      <c r="N12" s="239">
        <f t="shared" si="2"/>
        <v>0</v>
      </c>
      <c r="O12" s="121">
        <v>0</v>
      </c>
      <c r="P12" s="121">
        <v>0</v>
      </c>
    </row>
    <row r="13" spans="1:16" ht="13.2" x14ac:dyDescent="0.25">
      <c r="A13" s="115">
        <v>5</v>
      </c>
      <c r="B13" s="116"/>
      <c r="C13" s="116"/>
      <c r="D13" s="116"/>
      <c r="E13" s="116"/>
      <c r="F13" s="117">
        <v>0</v>
      </c>
      <c r="G13" s="117">
        <v>0</v>
      </c>
      <c r="H13" s="117">
        <v>0</v>
      </c>
      <c r="I13" s="238">
        <f t="shared" si="0"/>
        <v>0</v>
      </c>
      <c r="J13" s="117">
        <v>0</v>
      </c>
      <c r="K13" s="238">
        <f t="shared" si="1"/>
        <v>0</v>
      </c>
      <c r="L13" s="239">
        <f>'AN7'!$J$28*'AN8'!K13</f>
        <v>0</v>
      </c>
      <c r="M13" s="119">
        <v>0</v>
      </c>
      <c r="N13" s="239">
        <f t="shared" si="2"/>
        <v>0</v>
      </c>
      <c r="O13" s="121">
        <v>0</v>
      </c>
      <c r="P13" s="121">
        <v>0</v>
      </c>
    </row>
    <row r="14" spans="1:16" ht="13.2" x14ac:dyDescent="0.25">
      <c r="A14" s="115">
        <v>6</v>
      </c>
      <c r="B14" s="116"/>
      <c r="C14" s="116"/>
      <c r="D14" s="116"/>
      <c r="E14" s="116"/>
      <c r="F14" s="117">
        <v>0</v>
      </c>
      <c r="G14" s="117">
        <v>0</v>
      </c>
      <c r="H14" s="117">
        <v>0</v>
      </c>
      <c r="I14" s="238">
        <f t="shared" si="0"/>
        <v>0</v>
      </c>
      <c r="J14" s="117">
        <v>0</v>
      </c>
      <c r="K14" s="238">
        <f t="shared" si="1"/>
        <v>0</v>
      </c>
      <c r="L14" s="239">
        <f>'AN7'!$J$28*'AN8'!K14</f>
        <v>0</v>
      </c>
      <c r="M14" s="119">
        <v>0</v>
      </c>
      <c r="N14" s="239">
        <f t="shared" si="2"/>
        <v>0</v>
      </c>
      <c r="O14" s="121">
        <v>0</v>
      </c>
      <c r="P14" s="121">
        <v>0</v>
      </c>
    </row>
    <row r="15" spans="1:16" ht="13.2" x14ac:dyDescent="0.25">
      <c r="A15" s="115">
        <v>7</v>
      </c>
      <c r="B15" s="116"/>
      <c r="C15" s="116"/>
      <c r="D15" s="116"/>
      <c r="E15" s="116"/>
      <c r="F15" s="117">
        <v>0</v>
      </c>
      <c r="G15" s="117">
        <v>0</v>
      </c>
      <c r="H15" s="117">
        <v>0</v>
      </c>
      <c r="I15" s="238">
        <f t="shared" si="0"/>
        <v>0</v>
      </c>
      <c r="J15" s="117">
        <v>0</v>
      </c>
      <c r="K15" s="238">
        <f t="shared" si="1"/>
        <v>0</v>
      </c>
      <c r="L15" s="239">
        <f>'AN7'!$J$28*'AN8'!K15</f>
        <v>0</v>
      </c>
      <c r="M15" s="119">
        <v>0</v>
      </c>
      <c r="N15" s="239">
        <f t="shared" si="2"/>
        <v>0</v>
      </c>
      <c r="O15" s="121">
        <v>0</v>
      </c>
      <c r="P15" s="121">
        <v>0</v>
      </c>
    </row>
    <row r="16" spans="1:16" ht="13.2" x14ac:dyDescent="0.25">
      <c r="A16" s="115">
        <v>8</v>
      </c>
      <c r="B16" s="116"/>
      <c r="C16" s="116"/>
      <c r="D16" s="116"/>
      <c r="E16" s="116"/>
      <c r="F16" s="117">
        <v>0</v>
      </c>
      <c r="G16" s="117">
        <v>0</v>
      </c>
      <c r="H16" s="117">
        <v>0</v>
      </c>
      <c r="I16" s="238">
        <f t="shared" si="0"/>
        <v>0</v>
      </c>
      <c r="J16" s="117">
        <v>0</v>
      </c>
      <c r="K16" s="238">
        <f t="shared" si="1"/>
        <v>0</v>
      </c>
      <c r="L16" s="239">
        <f>'AN7'!$J$28*'AN8'!K16</f>
        <v>0</v>
      </c>
      <c r="M16" s="119">
        <v>0</v>
      </c>
      <c r="N16" s="239">
        <f t="shared" si="2"/>
        <v>0</v>
      </c>
      <c r="O16" s="121">
        <v>0</v>
      </c>
      <c r="P16" s="121">
        <v>0</v>
      </c>
    </row>
    <row r="17" spans="1:16" ht="13.2" x14ac:dyDescent="0.25">
      <c r="A17" s="115">
        <v>9</v>
      </c>
      <c r="B17" s="116"/>
      <c r="C17" s="116"/>
      <c r="D17" s="116"/>
      <c r="E17" s="116"/>
      <c r="F17" s="117">
        <v>0</v>
      </c>
      <c r="G17" s="117">
        <v>0</v>
      </c>
      <c r="H17" s="117">
        <v>0</v>
      </c>
      <c r="I17" s="238">
        <f t="shared" si="0"/>
        <v>0</v>
      </c>
      <c r="J17" s="117">
        <v>0</v>
      </c>
      <c r="K17" s="238">
        <f t="shared" si="1"/>
        <v>0</v>
      </c>
      <c r="L17" s="239">
        <f>'AN7'!$J$28*'AN8'!K17</f>
        <v>0</v>
      </c>
      <c r="M17" s="119">
        <v>0</v>
      </c>
      <c r="N17" s="239">
        <f t="shared" si="2"/>
        <v>0</v>
      </c>
      <c r="O17" s="121">
        <v>0</v>
      </c>
      <c r="P17" s="121">
        <v>0</v>
      </c>
    </row>
    <row r="18" spans="1:16" ht="13.2" x14ac:dyDescent="0.25">
      <c r="A18" s="115">
        <v>10</v>
      </c>
      <c r="B18" s="116"/>
      <c r="C18" s="116"/>
      <c r="D18" s="116"/>
      <c r="E18" s="116"/>
      <c r="F18" s="117">
        <v>0</v>
      </c>
      <c r="G18" s="117">
        <v>0</v>
      </c>
      <c r="H18" s="117">
        <v>0</v>
      </c>
      <c r="I18" s="238">
        <f t="shared" si="0"/>
        <v>0</v>
      </c>
      <c r="J18" s="117">
        <v>0</v>
      </c>
      <c r="K18" s="238">
        <f t="shared" si="1"/>
        <v>0</v>
      </c>
      <c r="L18" s="239">
        <f>'AN7'!$J$28*'AN8'!K18</f>
        <v>0</v>
      </c>
      <c r="M18" s="119">
        <v>0</v>
      </c>
      <c r="N18" s="239">
        <f t="shared" si="2"/>
        <v>0</v>
      </c>
      <c r="O18" s="121">
        <v>0</v>
      </c>
      <c r="P18" s="121">
        <v>0</v>
      </c>
    </row>
    <row r="19" spans="1:16" ht="13.2" x14ac:dyDescent="0.25">
      <c r="A19" s="115">
        <v>11</v>
      </c>
      <c r="B19" s="116"/>
      <c r="C19" s="116"/>
      <c r="D19" s="116"/>
      <c r="E19" s="116"/>
      <c r="F19" s="117">
        <v>0</v>
      </c>
      <c r="G19" s="117">
        <v>0</v>
      </c>
      <c r="H19" s="117">
        <v>0</v>
      </c>
      <c r="I19" s="238">
        <f t="shared" si="0"/>
        <v>0</v>
      </c>
      <c r="J19" s="117">
        <v>0</v>
      </c>
      <c r="K19" s="238">
        <f t="shared" si="1"/>
        <v>0</v>
      </c>
      <c r="L19" s="239">
        <f>'AN7'!$J$28*'AN8'!K19</f>
        <v>0</v>
      </c>
      <c r="M19" s="119">
        <v>0</v>
      </c>
      <c r="N19" s="239">
        <f t="shared" si="2"/>
        <v>0</v>
      </c>
      <c r="O19" s="121">
        <v>0</v>
      </c>
      <c r="P19" s="121">
        <v>0</v>
      </c>
    </row>
    <row r="20" spans="1:16" ht="13.2" x14ac:dyDescent="0.25">
      <c r="A20" s="115">
        <v>12</v>
      </c>
      <c r="B20" s="116"/>
      <c r="C20" s="116"/>
      <c r="D20" s="116"/>
      <c r="E20" s="116"/>
      <c r="F20" s="117">
        <v>0</v>
      </c>
      <c r="G20" s="117">
        <v>0</v>
      </c>
      <c r="H20" s="117">
        <v>0</v>
      </c>
      <c r="I20" s="238">
        <f t="shared" si="0"/>
        <v>0</v>
      </c>
      <c r="J20" s="117">
        <v>0</v>
      </c>
      <c r="K20" s="238">
        <f t="shared" si="1"/>
        <v>0</v>
      </c>
      <c r="L20" s="239">
        <f>'AN7'!$J$28*'AN8'!K20</f>
        <v>0</v>
      </c>
      <c r="M20" s="119">
        <v>0</v>
      </c>
      <c r="N20" s="239">
        <f t="shared" si="2"/>
        <v>0</v>
      </c>
      <c r="O20" s="121">
        <v>0</v>
      </c>
      <c r="P20" s="121">
        <v>0</v>
      </c>
    </row>
    <row r="21" spans="1:16" ht="13.2" x14ac:dyDescent="0.25">
      <c r="A21" s="115">
        <v>13</v>
      </c>
      <c r="B21" s="116"/>
      <c r="C21" s="116"/>
      <c r="D21" s="116"/>
      <c r="E21" s="116"/>
      <c r="F21" s="117">
        <v>0</v>
      </c>
      <c r="G21" s="117">
        <v>0</v>
      </c>
      <c r="H21" s="117">
        <v>0</v>
      </c>
      <c r="I21" s="238">
        <f t="shared" si="0"/>
        <v>0</v>
      </c>
      <c r="J21" s="117">
        <v>0</v>
      </c>
      <c r="K21" s="238">
        <f t="shared" si="1"/>
        <v>0</v>
      </c>
      <c r="L21" s="239">
        <f>'AN7'!$J$28*'AN8'!K21</f>
        <v>0</v>
      </c>
      <c r="M21" s="119">
        <v>0</v>
      </c>
      <c r="N21" s="239">
        <f t="shared" si="2"/>
        <v>0</v>
      </c>
      <c r="O21" s="121">
        <v>0</v>
      </c>
      <c r="P21" s="121">
        <v>0</v>
      </c>
    </row>
    <row r="22" spans="1:16" ht="13.2" x14ac:dyDescent="0.25">
      <c r="A22" s="115">
        <v>14</v>
      </c>
      <c r="B22" s="116"/>
      <c r="C22" s="116"/>
      <c r="D22" s="116"/>
      <c r="E22" s="116"/>
      <c r="F22" s="117">
        <v>0</v>
      </c>
      <c r="G22" s="117">
        <v>0</v>
      </c>
      <c r="H22" s="117">
        <v>0</v>
      </c>
      <c r="I22" s="238">
        <f t="shared" si="0"/>
        <v>0</v>
      </c>
      <c r="J22" s="117">
        <v>0</v>
      </c>
      <c r="K22" s="238">
        <f t="shared" si="1"/>
        <v>0</v>
      </c>
      <c r="L22" s="239">
        <f>'AN7'!$J$28*'AN8'!K22</f>
        <v>0</v>
      </c>
      <c r="M22" s="119">
        <v>0</v>
      </c>
      <c r="N22" s="239">
        <f t="shared" si="2"/>
        <v>0</v>
      </c>
      <c r="O22" s="121">
        <v>0</v>
      </c>
      <c r="P22" s="121">
        <v>0</v>
      </c>
    </row>
    <row r="23" spans="1:16" ht="13.2" x14ac:dyDescent="0.25">
      <c r="A23" s="115">
        <v>15</v>
      </c>
      <c r="B23" s="116"/>
      <c r="C23" s="116"/>
      <c r="D23" s="116"/>
      <c r="E23" s="116"/>
      <c r="F23" s="117">
        <v>0</v>
      </c>
      <c r="G23" s="117">
        <v>0</v>
      </c>
      <c r="H23" s="117">
        <v>0</v>
      </c>
      <c r="I23" s="238">
        <f t="shared" si="0"/>
        <v>0</v>
      </c>
      <c r="J23" s="117">
        <v>0</v>
      </c>
      <c r="K23" s="238">
        <f t="shared" si="1"/>
        <v>0</v>
      </c>
      <c r="L23" s="239">
        <f>'AN7'!$J$28*'AN8'!K23</f>
        <v>0</v>
      </c>
      <c r="M23" s="119">
        <v>0</v>
      </c>
      <c r="N23" s="239">
        <f t="shared" si="2"/>
        <v>0</v>
      </c>
      <c r="O23" s="121">
        <v>0</v>
      </c>
      <c r="P23" s="121">
        <v>0</v>
      </c>
    </row>
    <row r="24" spans="1:16" ht="13.2" x14ac:dyDescent="0.25">
      <c r="A24" s="115">
        <v>16</v>
      </c>
      <c r="B24" s="116"/>
      <c r="C24" s="116"/>
      <c r="D24" s="116"/>
      <c r="E24" s="116"/>
      <c r="F24" s="117">
        <v>0</v>
      </c>
      <c r="G24" s="117">
        <v>0</v>
      </c>
      <c r="H24" s="117">
        <v>0</v>
      </c>
      <c r="I24" s="238">
        <f t="shared" si="0"/>
        <v>0</v>
      </c>
      <c r="J24" s="117">
        <v>0</v>
      </c>
      <c r="K24" s="238">
        <f t="shared" si="1"/>
        <v>0</v>
      </c>
      <c r="L24" s="239">
        <f>'AN7'!$J$28*'AN8'!K24</f>
        <v>0</v>
      </c>
      <c r="M24" s="119">
        <v>0</v>
      </c>
      <c r="N24" s="239">
        <f t="shared" si="2"/>
        <v>0</v>
      </c>
      <c r="O24" s="121">
        <v>0</v>
      </c>
      <c r="P24" s="121">
        <v>0</v>
      </c>
    </row>
    <row r="25" spans="1:16" ht="13.2" x14ac:dyDescent="0.25">
      <c r="A25" s="115">
        <v>17</v>
      </c>
      <c r="B25" s="116"/>
      <c r="C25" s="116"/>
      <c r="D25" s="116"/>
      <c r="E25" s="116"/>
      <c r="F25" s="117">
        <v>0</v>
      </c>
      <c r="G25" s="117">
        <v>0</v>
      </c>
      <c r="H25" s="117">
        <v>0</v>
      </c>
      <c r="I25" s="238">
        <f t="shared" si="0"/>
        <v>0</v>
      </c>
      <c r="J25" s="117">
        <v>0</v>
      </c>
      <c r="K25" s="238">
        <f t="shared" si="1"/>
        <v>0</v>
      </c>
      <c r="L25" s="239">
        <f>'AN7'!$J$28*'AN8'!K25</f>
        <v>0</v>
      </c>
      <c r="M25" s="119">
        <v>0</v>
      </c>
      <c r="N25" s="239">
        <f t="shared" si="2"/>
        <v>0</v>
      </c>
      <c r="O25" s="121">
        <v>0</v>
      </c>
      <c r="P25" s="121">
        <v>0</v>
      </c>
    </row>
    <row r="26" spans="1:16" ht="13.2" x14ac:dyDescent="0.25">
      <c r="A26" s="115">
        <v>18</v>
      </c>
      <c r="B26" s="116"/>
      <c r="C26" s="116"/>
      <c r="D26" s="116"/>
      <c r="E26" s="116"/>
      <c r="F26" s="117">
        <v>0</v>
      </c>
      <c r="G26" s="117">
        <v>0</v>
      </c>
      <c r="H26" s="117">
        <v>0</v>
      </c>
      <c r="I26" s="238">
        <f t="shared" si="0"/>
        <v>0</v>
      </c>
      <c r="J26" s="117">
        <v>0</v>
      </c>
      <c r="K26" s="238">
        <f t="shared" si="1"/>
        <v>0</v>
      </c>
      <c r="L26" s="239">
        <f>'AN7'!$J$28*'AN8'!K26</f>
        <v>0</v>
      </c>
      <c r="M26" s="119">
        <v>0</v>
      </c>
      <c r="N26" s="239">
        <f t="shared" si="2"/>
        <v>0</v>
      </c>
      <c r="O26" s="121">
        <v>0</v>
      </c>
      <c r="P26" s="121">
        <v>0</v>
      </c>
    </row>
    <row r="27" spans="1:16" ht="13.2" x14ac:dyDescent="0.25">
      <c r="A27" s="115">
        <v>19</v>
      </c>
      <c r="B27" s="116"/>
      <c r="C27" s="116"/>
      <c r="D27" s="116"/>
      <c r="E27" s="116"/>
      <c r="F27" s="117">
        <v>0</v>
      </c>
      <c r="G27" s="117">
        <v>0</v>
      </c>
      <c r="H27" s="117">
        <v>0</v>
      </c>
      <c r="I27" s="238">
        <f t="shared" si="0"/>
        <v>0</v>
      </c>
      <c r="J27" s="117">
        <v>0</v>
      </c>
      <c r="K27" s="238">
        <f t="shared" si="1"/>
        <v>0</v>
      </c>
      <c r="L27" s="239">
        <f>'AN7'!$J$28*'AN8'!K27</f>
        <v>0</v>
      </c>
      <c r="M27" s="119">
        <v>0</v>
      </c>
      <c r="N27" s="239">
        <f t="shared" si="2"/>
        <v>0</v>
      </c>
      <c r="O27" s="121">
        <v>0</v>
      </c>
      <c r="P27" s="121">
        <v>0</v>
      </c>
    </row>
    <row r="28" spans="1:16" ht="13.2" x14ac:dyDescent="0.25">
      <c r="A28" s="115">
        <v>20</v>
      </c>
      <c r="B28" s="116"/>
      <c r="C28" s="116"/>
      <c r="D28" s="116"/>
      <c r="E28" s="116"/>
      <c r="F28" s="117">
        <v>0</v>
      </c>
      <c r="G28" s="117">
        <v>0</v>
      </c>
      <c r="H28" s="117">
        <v>0</v>
      </c>
      <c r="I28" s="238">
        <f t="shared" si="0"/>
        <v>0</v>
      </c>
      <c r="J28" s="117">
        <v>0</v>
      </c>
      <c r="K28" s="238">
        <f t="shared" si="1"/>
        <v>0</v>
      </c>
      <c r="L28" s="239">
        <f>'AN7'!$J$28*'AN8'!K28</f>
        <v>0</v>
      </c>
      <c r="M28" s="119">
        <v>0</v>
      </c>
      <c r="N28" s="239">
        <f t="shared" si="2"/>
        <v>0</v>
      </c>
      <c r="O28" s="121">
        <v>0</v>
      </c>
      <c r="P28" s="121">
        <v>0</v>
      </c>
    </row>
    <row r="29" spans="1:16" ht="13.2" x14ac:dyDescent="0.25">
      <c r="A29" s="115">
        <v>21</v>
      </c>
      <c r="B29" s="116"/>
      <c r="C29" s="116"/>
      <c r="D29" s="116"/>
      <c r="E29" s="116"/>
      <c r="F29" s="117">
        <v>0</v>
      </c>
      <c r="G29" s="117">
        <v>0</v>
      </c>
      <c r="H29" s="117">
        <v>0</v>
      </c>
      <c r="I29" s="238">
        <f t="shared" si="0"/>
        <v>0</v>
      </c>
      <c r="J29" s="117">
        <v>0</v>
      </c>
      <c r="K29" s="238">
        <f t="shared" si="1"/>
        <v>0</v>
      </c>
      <c r="L29" s="239">
        <f>'AN7'!$J$28*'AN8'!K29</f>
        <v>0</v>
      </c>
      <c r="M29" s="119">
        <v>0</v>
      </c>
      <c r="N29" s="239">
        <f t="shared" si="2"/>
        <v>0</v>
      </c>
      <c r="O29" s="121">
        <v>0</v>
      </c>
      <c r="P29" s="121">
        <v>0</v>
      </c>
    </row>
    <row r="30" spans="1:16" ht="13.2" x14ac:dyDescent="0.25">
      <c r="A30" s="115">
        <v>22</v>
      </c>
      <c r="B30" s="116"/>
      <c r="C30" s="116"/>
      <c r="D30" s="116"/>
      <c r="E30" s="116"/>
      <c r="F30" s="117">
        <v>0</v>
      </c>
      <c r="G30" s="117">
        <v>0</v>
      </c>
      <c r="H30" s="117">
        <v>0</v>
      </c>
      <c r="I30" s="238">
        <f t="shared" si="0"/>
        <v>0</v>
      </c>
      <c r="J30" s="117">
        <v>0</v>
      </c>
      <c r="K30" s="238">
        <f t="shared" si="1"/>
        <v>0</v>
      </c>
      <c r="L30" s="239">
        <f>'AN7'!$J$28*'AN8'!K30</f>
        <v>0</v>
      </c>
      <c r="M30" s="119">
        <v>0</v>
      </c>
      <c r="N30" s="239">
        <f t="shared" si="2"/>
        <v>0</v>
      </c>
      <c r="O30" s="121">
        <v>0</v>
      </c>
      <c r="P30" s="121">
        <v>0</v>
      </c>
    </row>
    <row r="31" spans="1:16" ht="13.2" x14ac:dyDescent="0.25">
      <c r="A31" s="115">
        <v>23</v>
      </c>
      <c r="B31" s="116"/>
      <c r="C31" s="116"/>
      <c r="D31" s="116"/>
      <c r="E31" s="116"/>
      <c r="F31" s="117">
        <v>0</v>
      </c>
      <c r="G31" s="117">
        <v>0</v>
      </c>
      <c r="H31" s="117">
        <v>0</v>
      </c>
      <c r="I31" s="238">
        <f t="shared" si="0"/>
        <v>0</v>
      </c>
      <c r="J31" s="117">
        <v>0</v>
      </c>
      <c r="K31" s="238">
        <f t="shared" si="1"/>
        <v>0</v>
      </c>
      <c r="L31" s="239">
        <f>'AN7'!$J$28*'AN8'!K31</f>
        <v>0</v>
      </c>
      <c r="M31" s="119">
        <v>0</v>
      </c>
      <c r="N31" s="239">
        <f t="shared" si="2"/>
        <v>0</v>
      </c>
      <c r="O31" s="121">
        <v>0</v>
      </c>
      <c r="P31" s="121">
        <v>0</v>
      </c>
    </row>
    <row r="32" spans="1:16" ht="13.2" x14ac:dyDescent="0.25">
      <c r="A32" s="115">
        <v>24</v>
      </c>
      <c r="B32" s="116"/>
      <c r="C32" s="116"/>
      <c r="D32" s="116"/>
      <c r="E32" s="116"/>
      <c r="F32" s="117">
        <v>0</v>
      </c>
      <c r="G32" s="117">
        <v>0</v>
      </c>
      <c r="H32" s="117">
        <v>0</v>
      </c>
      <c r="I32" s="238">
        <f t="shared" si="0"/>
        <v>0</v>
      </c>
      <c r="J32" s="117">
        <v>0</v>
      </c>
      <c r="K32" s="238">
        <f t="shared" si="1"/>
        <v>0</v>
      </c>
      <c r="L32" s="239">
        <f>'AN7'!$J$28*'AN8'!K32</f>
        <v>0</v>
      </c>
      <c r="M32" s="119">
        <v>0</v>
      </c>
      <c r="N32" s="239">
        <f t="shared" si="2"/>
        <v>0</v>
      </c>
      <c r="O32" s="121">
        <v>0</v>
      </c>
      <c r="P32" s="121">
        <v>0</v>
      </c>
    </row>
    <row r="33" spans="1:16" ht="13.2" x14ac:dyDescent="0.25">
      <c r="A33" s="115">
        <v>25</v>
      </c>
      <c r="B33" s="116"/>
      <c r="C33" s="116"/>
      <c r="D33" s="116"/>
      <c r="E33" s="116"/>
      <c r="F33" s="117">
        <v>0</v>
      </c>
      <c r="G33" s="117">
        <v>0</v>
      </c>
      <c r="H33" s="117">
        <v>0</v>
      </c>
      <c r="I33" s="238">
        <f t="shared" si="0"/>
        <v>0</v>
      </c>
      <c r="J33" s="117">
        <v>0</v>
      </c>
      <c r="K33" s="238">
        <f t="shared" si="1"/>
        <v>0</v>
      </c>
      <c r="L33" s="239">
        <f>'AN7'!$J$28*'AN8'!K33</f>
        <v>0</v>
      </c>
      <c r="M33" s="119">
        <v>0</v>
      </c>
      <c r="N33" s="239">
        <f t="shared" si="2"/>
        <v>0</v>
      </c>
      <c r="O33" s="121">
        <v>0</v>
      </c>
      <c r="P33" s="121">
        <v>0</v>
      </c>
    </row>
    <row r="34" spans="1:16" ht="13.2" x14ac:dyDescent="0.25">
      <c r="A34" s="115">
        <v>26</v>
      </c>
      <c r="B34" s="116"/>
      <c r="C34" s="116"/>
      <c r="D34" s="116"/>
      <c r="E34" s="116"/>
      <c r="F34" s="117">
        <v>0</v>
      </c>
      <c r="G34" s="117">
        <v>0</v>
      </c>
      <c r="H34" s="117">
        <v>0</v>
      </c>
      <c r="I34" s="238">
        <f t="shared" si="0"/>
        <v>0</v>
      </c>
      <c r="J34" s="117">
        <v>0</v>
      </c>
      <c r="K34" s="238">
        <f t="shared" si="1"/>
        <v>0</v>
      </c>
      <c r="L34" s="239">
        <f>'AN7'!$J$28*'AN8'!K34</f>
        <v>0</v>
      </c>
      <c r="M34" s="119">
        <v>0</v>
      </c>
      <c r="N34" s="239">
        <f t="shared" si="2"/>
        <v>0</v>
      </c>
      <c r="O34" s="121">
        <v>0</v>
      </c>
      <c r="P34" s="121">
        <v>0</v>
      </c>
    </row>
    <row r="35" spans="1:16" ht="13.2" x14ac:dyDescent="0.25">
      <c r="A35" s="115">
        <v>27</v>
      </c>
      <c r="B35" s="116"/>
      <c r="C35" s="116"/>
      <c r="D35" s="116"/>
      <c r="E35" s="116"/>
      <c r="F35" s="117">
        <v>0</v>
      </c>
      <c r="G35" s="117">
        <v>0</v>
      </c>
      <c r="H35" s="117">
        <v>0</v>
      </c>
      <c r="I35" s="238">
        <f t="shared" si="0"/>
        <v>0</v>
      </c>
      <c r="J35" s="117">
        <v>0</v>
      </c>
      <c r="K35" s="238">
        <f t="shared" si="1"/>
        <v>0</v>
      </c>
      <c r="L35" s="239">
        <f>'AN7'!$J$28*'AN8'!K35</f>
        <v>0</v>
      </c>
      <c r="M35" s="119">
        <v>0</v>
      </c>
      <c r="N35" s="239">
        <f t="shared" si="2"/>
        <v>0</v>
      </c>
      <c r="O35" s="121">
        <v>0</v>
      </c>
      <c r="P35" s="121">
        <v>0</v>
      </c>
    </row>
    <row r="36" spans="1:16" ht="13.2" x14ac:dyDescent="0.25">
      <c r="A36" s="115">
        <v>28</v>
      </c>
      <c r="B36" s="116"/>
      <c r="C36" s="116"/>
      <c r="D36" s="116"/>
      <c r="E36" s="116"/>
      <c r="F36" s="117">
        <v>0</v>
      </c>
      <c r="G36" s="117">
        <v>0</v>
      </c>
      <c r="H36" s="117">
        <v>0</v>
      </c>
      <c r="I36" s="238">
        <f t="shared" si="0"/>
        <v>0</v>
      </c>
      <c r="J36" s="117">
        <v>0</v>
      </c>
      <c r="K36" s="238">
        <f t="shared" si="1"/>
        <v>0</v>
      </c>
      <c r="L36" s="239">
        <f>'AN7'!$J$28*'AN8'!K36</f>
        <v>0</v>
      </c>
      <c r="M36" s="119">
        <v>0</v>
      </c>
      <c r="N36" s="239">
        <f t="shared" si="2"/>
        <v>0</v>
      </c>
      <c r="O36" s="121">
        <v>0</v>
      </c>
      <c r="P36" s="121">
        <v>0</v>
      </c>
    </row>
    <row r="37" spans="1:16" ht="13.2" x14ac:dyDescent="0.25">
      <c r="A37" s="115">
        <v>29</v>
      </c>
      <c r="B37" s="116"/>
      <c r="C37" s="116"/>
      <c r="D37" s="116"/>
      <c r="E37" s="116"/>
      <c r="F37" s="117">
        <v>0</v>
      </c>
      <c r="G37" s="117">
        <v>0</v>
      </c>
      <c r="H37" s="117">
        <v>0</v>
      </c>
      <c r="I37" s="238">
        <f t="shared" si="0"/>
        <v>0</v>
      </c>
      <c r="J37" s="117">
        <v>0</v>
      </c>
      <c r="K37" s="238">
        <f t="shared" si="1"/>
        <v>0</v>
      </c>
      <c r="L37" s="239">
        <f>'AN7'!$J$28*'AN8'!K37</f>
        <v>0</v>
      </c>
      <c r="M37" s="119">
        <v>0</v>
      </c>
      <c r="N37" s="239">
        <f t="shared" si="2"/>
        <v>0</v>
      </c>
      <c r="O37" s="121">
        <v>0</v>
      </c>
      <c r="P37" s="121">
        <v>0</v>
      </c>
    </row>
    <row r="38" spans="1:16" ht="13.2" x14ac:dyDescent="0.25">
      <c r="A38" s="115">
        <v>30</v>
      </c>
      <c r="B38" s="116"/>
      <c r="C38" s="116"/>
      <c r="D38" s="116"/>
      <c r="E38" s="116"/>
      <c r="F38" s="117">
        <v>0</v>
      </c>
      <c r="G38" s="117">
        <v>0</v>
      </c>
      <c r="H38" s="117">
        <v>0</v>
      </c>
      <c r="I38" s="238">
        <f t="shared" si="0"/>
        <v>0</v>
      </c>
      <c r="J38" s="117">
        <v>0</v>
      </c>
      <c r="K38" s="238">
        <f t="shared" si="1"/>
        <v>0</v>
      </c>
      <c r="L38" s="239">
        <f>'AN7'!$J$28*'AN8'!K38</f>
        <v>0</v>
      </c>
      <c r="M38" s="119">
        <v>0</v>
      </c>
      <c r="N38" s="239">
        <f t="shared" si="2"/>
        <v>0</v>
      </c>
      <c r="O38" s="121">
        <v>0</v>
      </c>
      <c r="P38" s="121">
        <v>0</v>
      </c>
    </row>
    <row r="39" spans="1:16" ht="13.2" x14ac:dyDescent="0.25">
      <c r="A39" s="115">
        <v>31</v>
      </c>
      <c r="B39" s="116"/>
      <c r="C39" s="116"/>
      <c r="D39" s="116"/>
      <c r="E39" s="116"/>
      <c r="F39" s="117">
        <v>0</v>
      </c>
      <c r="G39" s="117">
        <v>0</v>
      </c>
      <c r="H39" s="117">
        <v>0</v>
      </c>
      <c r="I39" s="238">
        <f t="shared" ref="I39:I68" si="3">G39+H39</f>
        <v>0</v>
      </c>
      <c r="J39" s="117">
        <v>0</v>
      </c>
      <c r="K39" s="238">
        <f t="shared" ref="K39:K68" si="4">F39+(0.6*(I39+J39))</f>
        <v>0</v>
      </c>
      <c r="L39" s="239">
        <f>'AN7'!$J$28*'AN8'!K39</f>
        <v>0</v>
      </c>
      <c r="M39" s="119">
        <v>0</v>
      </c>
      <c r="N39" s="239">
        <f t="shared" ref="N39:N68" si="5">L39*M39</f>
        <v>0</v>
      </c>
      <c r="O39" s="121">
        <v>0</v>
      </c>
      <c r="P39" s="121">
        <v>0</v>
      </c>
    </row>
    <row r="40" spans="1:16" ht="13.2" x14ac:dyDescent="0.25">
      <c r="A40" s="115">
        <v>32</v>
      </c>
      <c r="B40" s="116"/>
      <c r="C40" s="116"/>
      <c r="D40" s="116"/>
      <c r="E40" s="116"/>
      <c r="F40" s="117">
        <v>0</v>
      </c>
      <c r="G40" s="117">
        <v>0</v>
      </c>
      <c r="H40" s="117">
        <v>0</v>
      </c>
      <c r="I40" s="238">
        <f t="shared" si="3"/>
        <v>0</v>
      </c>
      <c r="J40" s="117">
        <v>0</v>
      </c>
      <c r="K40" s="238">
        <f t="shared" si="4"/>
        <v>0</v>
      </c>
      <c r="L40" s="239">
        <f>'AN7'!$J$28*'AN8'!K40</f>
        <v>0</v>
      </c>
      <c r="M40" s="119">
        <v>0</v>
      </c>
      <c r="N40" s="239">
        <f t="shared" si="5"/>
        <v>0</v>
      </c>
      <c r="O40" s="121">
        <v>0</v>
      </c>
      <c r="P40" s="121">
        <v>0</v>
      </c>
    </row>
    <row r="41" spans="1:16" ht="13.2" x14ac:dyDescent="0.25">
      <c r="A41" s="115">
        <v>33</v>
      </c>
      <c r="B41" s="116"/>
      <c r="C41" s="116"/>
      <c r="D41" s="116"/>
      <c r="E41" s="116"/>
      <c r="F41" s="117">
        <v>0</v>
      </c>
      <c r="G41" s="117">
        <v>0</v>
      </c>
      <c r="H41" s="117">
        <v>0</v>
      </c>
      <c r="I41" s="238">
        <f t="shared" si="3"/>
        <v>0</v>
      </c>
      <c r="J41" s="117">
        <v>0</v>
      </c>
      <c r="K41" s="238">
        <f t="shared" si="4"/>
        <v>0</v>
      </c>
      <c r="L41" s="239">
        <f>'AN7'!$J$28*'AN8'!K41</f>
        <v>0</v>
      </c>
      <c r="M41" s="119">
        <v>0</v>
      </c>
      <c r="N41" s="239">
        <f t="shared" si="5"/>
        <v>0</v>
      </c>
      <c r="O41" s="121">
        <v>0</v>
      </c>
      <c r="P41" s="121">
        <v>0</v>
      </c>
    </row>
    <row r="42" spans="1:16" ht="13.2" x14ac:dyDescent="0.25">
      <c r="A42" s="115">
        <v>34</v>
      </c>
      <c r="B42" s="116"/>
      <c r="C42" s="116"/>
      <c r="D42" s="116"/>
      <c r="E42" s="116"/>
      <c r="F42" s="117">
        <v>0</v>
      </c>
      <c r="G42" s="117">
        <v>0</v>
      </c>
      <c r="H42" s="117">
        <v>0</v>
      </c>
      <c r="I42" s="238">
        <f t="shared" si="3"/>
        <v>0</v>
      </c>
      <c r="J42" s="117">
        <v>0</v>
      </c>
      <c r="K42" s="238">
        <f t="shared" si="4"/>
        <v>0</v>
      </c>
      <c r="L42" s="239">
        <f>'AN7'!$J$28*'AN8'!K42</f>
        <v>0</v>
      </c>
      <c r="M42" s="119">
        <v>0</v>
      </c>
      <c r="N42" s="239">
        <f t="shared" si="5"/>
        <v>0</v>
      </c>
      <c r="O42" s="121">
        <v>0</v>
      </c>
      <c r="P42" s="121">
        <v>0</v>
      </c>
    </row>
    <row r="43" spans="1:16" ht="13.2" x14ac:dyDescent="0.25">
      <c r="A43" s="115">
        <v>35</v>
      </c>
      <c r="B43" s="116"/>
      <c r="C43" s="116"/>
      <c r="D43" s="116"/>
      <c r="E43" s="116"/>
      <c r="F43" s="117">
        <v>0</v>
      </c>
      <c r="G43" s="117">
        <v>0</v>
      </c>
      <c r="H43" s="117">
        <v>0</v>
      </c>
      <c r="I43" s="238">
        <f t="shared" si="3"/>
        <v>0</v>
      </c>
      <c r="J43" s="117">
        <v>0</v>
      </c>
      <c r="K43" s="238">
        <f t="shared" si="4"/>
        <v>0</v>
      </c>
      <c r="L43" s="239">
        <f>'AN7'!$J$28*'AN8'!K43</f>
        <v>0</v>
      </c>
      <c r="M43" s="119">
        <v>0</v>
      </c>
      <c r="N43" s="239">
        <f t="shared" si="5"/>
        <v>0</v>
      </c>
      <c r="O43" s="121">
        <v>0</v>
      </c>
      <c r="P43" s="121">
        <v>0</v>
      </c>
    </row>
    <row r="44" spans="1:16" ht="13.2" x14ac:dyDescent="0.25">
      <c r="A44" s="115">
        <v>36</v>
      </c>
      <c r="B44" s="116"/>
      <c r="C44" s="116"/>
      <c r="D44" s="116"/>
      <c r="E44" s="116"/>
      <c r="F44" s="117">
        <v>0</v>
      </c>
      <c r="G44" s="117">
        <v>0</v>
      </c>
      <c r="H44" s="117">
        <v>0</v>
      </c>
      <c r="I44" s="238">
        <f t="shared" si="3"/>
        <v>0</v>
      </c>
      <c r="J44" s="117">
        <v>0</v>
      </c>
      <c r="K44" s="238">
        <f t="shared" si="4"/>
        <v>0</v>
      </c>
      <c r="L44" s="239">
        <f>'AN7'!$J$28*'AN8'!K44</f>
        <v>0</v>
      </c>
      <c r="M44" s="119">
        <v>0</v>
      </c>
      <c r="N44" s="239">
        <f t="shared" si="5"/>
        <v>0</v>
      </c>
      <c r="O44" s="121">
        <v>0</v>
      </c>
      <c r="P44" s="121">
        <v>0</v>
      </c>
    </row>
    <row r="45" spans="1:16" ht="13.2" x14ac:dyDescent="0.25">
      <c r="A45" s="115">
        <v>37</v>
      </c>
      <c r="B45" s="116"/>
      <c r="C45" s="116"/>
      <c r="D45" s="116"/>
      <c r="E45" s="116"/>
      <c r="F45" s="117">
        <v>0</v>
      </c>
      <c r="G45" s="117">
        <v>0</v>
      </c>
      <c r="H45" s="117">
        <v>0</v>
      </c>
      <c r="I45" s="238">
        <f t="shared" si="3"/>
        <v>0</v>
      </c>
      <c r="J45" s="117">
        <v>0</v>
      </c>
      <c r="K45" s="238">
        <f t="shared" si="4"/>
        <v>0</v>
      </c>
      <c r="L45" s="239">
        <f>'AN7'!$J$28*'AN8'!K45</f>
        <v>0</v>
      </c>
      <c r="M45" s="119">
        <v>0</v>
      </c>
      <c r="N45" s="239">
        <f t="shared" si="5"/>
        <v>0</v>
      </c>
      <c r="O45" s="121">
        <v>0</v>
      </c>
      <c r="P45" s="121">
        <v>0</v>
      </c>
    </row>
    <row r="46" spans="1:16" ht="13.2" x14ac:dyDescent="0.25">
      <c r="A46" s="115">
        <v>38</v>
      </c>
      <c r="B46" s="116"/>
      <c r="C46" s="116"/>
      <c r="D46" s="116"/>
      <c r="E46" s="116"/>
      <c r="F46" s="117">
        <v>0</v>
      </c>
      <c r="G46" s="117">
        <v>0</v>
      </c>
      <c r="H46" s="117">
        <v>0</v>
      </c>
      <c r="I46" s="238">
        <f t="shared" si="3"/>
        <v>0</v>
      </c>
      <c r="J46" s="117">
        <v>0</v>
      </c>
      <c r="K46" s="238">
        <f t="shared" si="4"/>
        <v>0</v>
      </c>
      <c r="L46" s="239">
        <f>'AN7'!$J$28*'AN8'!K46</f>
        <v>0</v>
      </c>
      <c r="M46" s="119">
        <v>0</v>
      </c>
      <c r="N46" s="239">
        <f t="shared" si="5"/>
        <v>0</v>
      </c>
      <c r="O46" s="121">
        <v>0</v>
      </c>
      <c r="P46" s="121">
        <v>0</v>
      </c>
    </row>
    <row r="47" spans="1:16" ht="13.2" x14ac:dyDescent="0.25">
      <c r="A47" s="115">
        <v>39</v>
      </c>
      <c r="B47" s="116"/>
      <c r="C47" s="116"/>
      <c r="D47" s="116"/>
      <c r="E47" s="116"/>
      <c r="F47" s="117">
        <v>0</v>
      </c>
      <c r="G47" s="117">
        <v>0</v>
      </c>
      <c r="H47" s="117">
        <v>0</v>
      </c>
      <c r="I47" s="238">
        <f t="shared" si="3"/>
        <v>0</v>
      </c>
      <c r="J47" s="117">
        <v>0</v>
      </c>
      <c r="K47" s="238">
        <f t="shared" si="4"/>
        <v>0</v>
      </c>
      <c r="L47" s="239">
        <f>'AN7'!$J$28*'AN8'!K47</f>
        <v>0</v>
      </c>
      <c r="M47" s="119">
        <v>0</v>
      </c>
      <c r="N47" s="239">
        <f t="shared" si="5"/>
        <v>0</v>
      </c>
      <c r="O47" s="121">
        <v>0</v>
      </c>
      <c r="P47" s="121">
        <v>0</v>
      </c>
    </row>
    <row r="48" spans="1:16" ht="13.2" x14ac:dyDescent="0.25">
      <c r="A48" s="115">
        <v>40</v>
      </c>
      <c r="B48" s="116"/>
      <c r="C48" s="116"/>
      <c r="D48" s="116"/>
      <c r="E48" s="116"/>
      <c r="F48" s="117">
        <v>0</v>
      </c>
      <c r="G48" s="117">
        <v>0</v>
      </c>
      <c r="H48" s="117">
        <v>0</v>
      </c>
      <c r="I48" s="238">
        <f t="shared" si="3"/>
        <v>0</v>
      </c>
      <c r="J48" s="117">
        <v>0</v>
      </c>
      <c r="K48" s="238">
        <f t="shared" si="4"/>
        <v>0</v>
      </c>
      <c r="L48" s="239">
        <f>'AN7'!$J$28*'AN8'!K48</f>
        <v>0</v>
      </c>
      <c r="M48" s="119">
        <v>0</v>
      </c>
      <c r="N48" s="239">
        <f t="shared" si="5"/>
        <v>0</v>
      </c>
      <c r="O48" s="121">
        <v>0</v>
      </c>
      <c r="P48" s="121">
        <v>0</v>
      </c>
    </row>
    <row r="49" spans="1:16" ht="13.2" x14ac:dyDescent="0.25">
      <c r="A49" s="115">
        <v>41</v>
      </c>
      <c r="B49" s="116"/>
      <c r="C49" s="116"/>
      <c r="D49" s="116"/>
      <c r="E49" s="116"/>
      <c r="F49" s="117">
        <v>0</v>
      </c>
      <c r="G49" s="117">
        <v>0</v>
      </c>
      <c r="H49" s="117">
        <v>0</v>
      </c>
      <c r="I49" s="238">
        <f t="shared" si="3"/>
        <v>0</v>
      </c>
      <c r="J49" s="117">
        <v>0</v>
      </c>
      <c r="K49" s="238">
        <f t="shared" si="4"/>
        <v>0</v>
      </c>
      <c r="L49" s="239">
        <f>'AN7'!$J$28*'AN8'!K49</f>
        <v>0</v>
      </c>
      <c r="M49" s="119">
        <v>0</v>
      </c>
      <c r="N49" s="239">
        <f t="shared" si="5"/>
        <v>0</v>
      </c>
      <c r="O49" s="121">
        <v>0</v>
      </c>
      <c r="P49" s="121">
        <v>0</v>
      </c>
    </row>
    <row r="50" spans="1:16" ht="13.2" x14ac:dyDescent="0.25">
      <c r="A50" s="115">
        <v>42</v>
      </c>
      <c r="B50" s="116"/>
      <c r="C50" s="116"/>
      <c r="D50" s="116"/>
      <c r="E50" s="116"/>
      <c r="F50" s="117">
        <v>0</v>
      </c>
      <c r="G50" s="117">
        <v>0</v>
      </c>
      <c r="H50" s="117">
        <v>0</v>
      </c>
      <c r="I50" s="238">
        <f t="shared" si="3"/>
        <v>0</v>
      </c>
      <c r="J50" s="117">
        <v>0</v>
      </c>
      <c r="K50" s="238">
        <f t="shared" si="4"/>
        <v>0</v>
      </c>
      <c r="L50" s="239">
        <f>'AN7'!$J$28*'AN8'!K50</f>
        <v>0</v>
      </c>
      <c r="M50" s="119">
        <v>0</v>
      </c>
      <c r="N50" s="239">
        <f t="shared" si="5"/>
        <v>0</v>
      </c>
      <c r="O50" s="121">
        <v>0</v>
      </c>
      <c r="P50" s="121">
        <v>0</v>
      </c>
    </row>
    <row r="51" spans="1:16" ht="13.2" x14ac:dyDescent="0.25">
      <c r="A51" s="115">
        <v>43</v>
      </c>
      <c r="B51" s="116"/>
      <c r="C51" s="116"/>
      <c r="D51" s="116"/>
      <c r="E51" s="116"/>
      <c r="F51" s="117">
        <v>0</v>
      </c>
      <c r="G51" s="117">
        <v>0</v>
      </c>
      <c r="H51" s="117">
        <v>0</v>
      </c>
      <c r="I51" s="238">
        <f t="shared" si="3"/>
        <v>0</v>
      </c>
      <c r="J51" s="117">
        <v>0</v>
      </c>
      <c r="K51" s="238">
        <f t="shared" si="4"/>
        <v>0</v>
      </c>
      <c r="L51" s="239">
        <f>'AN7'!$J$28*'AN8'!K51</f>
        <v>0</v>
      </c>
      <c r="M51" s="119">
        <v>0</v>
      </c>
      <c r="N51" s="239">
        <f t="shared" si="5"/>
        <v>0</v>
      </c>
      <c r="O51" s="121">
        <v>0</v>
      </c>
      <c r="P51" s="121">
        <v>0</v>
      </c>
    </row>
    <row r="52" spans="1:16" ht="13.2" x14ac:dyDescent="0.25">
      <c r="A52" s="115">
        <v>44</v>
      </c>
      <c r="B52" s="116"/>
      <c r="C52" s="116"/>
      <c r="D52" s="116"/>
      <c r="E52" s="116"/>
      <c r="F52" s="117">
        <v>0</v>
      </c>
      <c r="G52" s="117">
        <v>0</v>
      </c>
      <c r="H52" s="117">
        <v>0</v>
      </c>
      <c r="I52" s="238">
        <f t="shared" si="3"/>
        <v>0</v>
      </c>
      <c r="J52" s="117">
        <v>0</v>
      </c>
      <c r="K52" s="238">
        <f t="shared" si="4"/>
        <v>0</v>
      </c>
      <c r="L52" s="239">
        <f>'AN7'!$J$28*'AN8'!K52</f>
        <v>0</v>
      </c>
      <c r="M52" s="119">
        <v>0</v>
      </c>
      <c r="N52" s="239">
        <f t="shared" si="5"/>
        <v>0</v>
      </c>
      <c r="O52" s="121">
        <v>0</v>
      </c>
      <c r="P52" s="121">
        <v>0</v>
      </c>
    </row>
    <row r="53" spans="1:16" ht="13.2" x14ac:dyDescent="0.25">
      <c r="A53" s="115">
        <v>45</v>
      </c>
      <c r="B53" s="116"/>
      <c r="C53" s="116"/>
      <c r="D53" s="116"/>
      <c r="E53" s="116"/>
      <c r="F53" s="117">
        <v>0</v>
      </c>
      <c r="G53" s="117">
        <v>0</v>
      </c>
      <c r="H53" s="117">
        <v>0</v>
      </c>
      <c r="I53" s="238">
        <f t="shared" si="3"/>
        <v>0</v>
      </c>
      <c r="J53" s="117">
        <v>0</v>
      </c>
      <c r="K53" s="238">
        <f t="shared" si="4"/>
        <v>0</v>
      </c>
      <c r="L53" s="239">
        <f>'AN7'!$J$28*'AN8'!K53</f>
        <v>0</v>
      </c>
      <c r="M53" s="119">
        <v>0</v>
      </c>
      <c r="N53" s="239">
        <f t="shared" si="5"/>
        <v>0</v>
      </c>
      <c r="O53" s="121">
        <v>0</v>
      </c>
      <c r="P53" s="121">
        <v>0</v>
      </c>
    </row>
    <row r="54" spans="1:16" ht="13.2" x14ac:dyDescent="0.25">
      <c r="A54" s="115">
        <v>46</v>
      </c>
      <c r="B54" s="116"/>
      <c r="C54" s="116"/>
      <c r="D54" s="116"/>
      <c r="E54" s="116"/>
      <c r="F54" s="117">
        <v>0</v>
      </c>
      <c r="G54" s="117">
        <v>0</v>
      </c>
      <c r="H54" s="117">
        <v>0</v>
      </c>
      <c r="I54" s="238">
        <f t="shared" si="3"/>
        <v>0</v>
      </c>
      <c r="J54" s="117">
        <v>0</v>
      </c>
      <c r="K54" s="238">
        <f t="shared" si="4"/>
        <v>0</v>
      </c>
      <c r="L54" s="239">
        <f>'AN7'!$J$28*'AN8'!K54</f>
        <v>0</v>
      </c>
      <c r="M54" s="119">
        <v>0</v>
      </c>
      <c r="N54" s="239">
        <f t="shared" si="5"/>
        <v>0</v>
      </c>
      <c r="O54" s="121">
        <v>0</v>
      </c>
      <c r="P54" s="121">
        <v>0</v>
      </c>
    </row>
    <row r="55" spans="1:16" ht="13.2" x14ac:dyDescent="0.25">
      <c r="A55" s="115">
        <v>47</v>
      </c>
      <c r="B55" s="116"/>
      <c r="C55" s="116"/>
      <c r="D55" s="116"/>
      <c r="E55" s="116"/>
      <c r="F55" s="117">
        <v>0</v>
      </c>
      <c r="G55" s="117">
        <v>0</v>
      </c>
      <c r="H55" s="117">
        <v>0</v>
      </c>
      <c r="I55" s="238">
        <f t="shared" si="3"/>
        <v>0</v>
      </c>
      <c r="J55" s="117">
        <v>0</v>
      </c>
      <c r="K55" s="238">
        <f t="shared" si="4"/>
        <v>0</v>
      </c>
      <c r="L55" s="239">
        <f>'AN7'!$J$28*'AN8'!K55</f>
        <v>0</v>
      </c>
      <c r="M55" s="119">
        <v>0</v>
      </c>
      <c r="N55" s="239">
        <f t="shared" si="5"/>
        <v>0</v>
      </c>
      <c r="O55" s="121">
        <v>0</v>
      </c>
      <c r="P55" s="121">
        <v>0</v>
      </c>
    </row>
    <row r="56" spans="1:16" ht="13.2" x14ac:dyDescent="0.25">
      <c r="A56" s="115">
        <v>48</v>
      </c>
      <c r="B56" s="116"/>
      <c r="C56" s="116"/>
      <c r="D56" s="116"/>
      <c r="E56" s="116"/>
      <c r="F56" s="117">
        <v>0</v>
      </c>
      <c r="G56" s="117">
        <v>0</v>
      </c>
      <c r="H56" s="117">
        <v>0</v>
      </c>
      <c r="I56" s="238">
        <f t="shared" si="3"/>
        <v>0</v>
      </c>
      <c r="J56" s="117">
        <v>0</v>
      </c>
      <c r="K56" s="238">
        <f t="shared" si="4"/>
        <v>0</v>
      </c>
      <c r="L56" s="239">
        <f>'AN7'!$J$28*'AN8'!K56</f>
        <v>0</v>
      </c>
      <c r="M56" s="119">
        <v>0</v>
      </c>
      <c r="N56" s="239">
        <f t="shared" si="5"/>
        <v>0</v>
      </c>
      <c r="O56" s="121">
        <v>0</v>
      </c>
      <c r="P56" s="121">
        <v>0</v>
      </c>
    </row>
    <row r="57" spans="1:16" ht="13.2" x14ac:dyDescent="0.25">
      <c r="A57" s="115">
        <v>49</v>
      </c>
      <c r="B57" s="116"/>
      <c r="C57" s="116"/>
      <c r="D57" s="116"/>
      <c r="E57" s="116"/>
      <c r="F57" s="117">
        <v>0</v>
      </c>
      <c r="G57" s="117">
        <v>0</v>
      </c>
      <c r="H57" s="117">
        <v>0</v>
      </c>
      <c r="I57" s="238">
        <f t="shared" si="3"/>
        <v>0</v>
      </c>
      <c r="J57" s="117">
        <v>0</v>
      </c>
      <c r="K57" s="238">
        <f t="shared" si="4"/>
        <v>0</v>
      </c>
      <c r="L57" s="239">
        <f>'AN7'!$J$28*'AN8'!K57</f>
        <v>0</v>
      </c>
      <c r="M57" s="119">
        <v>0</v>
      </c>
      <c r="N57" s="239">
        <f t="shared" si="5"/>
        <v>0</v>
      </c>
      <c r="O57" s="121">
        <v>0</v>
      </c>
      <c r="P57" s="121">
        <v>0</v>
      </c>
    </row>
    <row r="58" spans="1:16" ht="13.2" x14ac:dyDescent="0.25">
      <c r="A58" s="115">
        <v>50</v>
      </c>
      <c r="B58" s="116"/>
      <c r="C58" s="116"/>
      <c r="D58" s="116"/>
      <c r="E58" s="116"/>
      <c r="F58" s="117">
        <v>0</v>
      </c>
      <c r="G58" s="117">
        <v>0</v>
      </c>
      <c r="H58" s="117">
        <v>0</v>
      </c>
      <c r="I58" s="238">
        <f t="shared" si="3"/>
        <v>0</v>
      </c>
      <c r="J58" s="117">
        <v>0</v>
      </c>
      <c r="K58" s="238">
        <f t="shared" si="4"/>
        <v>0</v>
      </c>
      <c r="L58" s="239">
        <f>'AN7'!$J$28*'AN8'!K58</f>
        <v>0</v>
      </c>
      <c r="M58" s="119">
        <v>0</v>
      </c>
      <c r="N58" s="239">
        <f t="shared" si="5"/>
        <v>0</v>
      </c>
      <c r="O58" s="121">
        <v>0</v>
      </c>
      <c r="P58" s="121">
        <v>0</v>
      </c>
    </row>
    <row r="59" spans="1:16" ht="13.2" x14ac:dyDescent="0.25">
      <c r="A59" s="115">
        <v>51</v>
      </c>
      <c r="B59" s="116"/>
      <c r="C59" s="116"/>
      <c r="D59" s="116"/>
      <c r="E59" s="116"/>
      <c r="F59" s="117">
        <v>0</v>
      </c>
      <c r="G59" s="117">
        <v>0</v>
      </c>
      <c r="H59" s="117">
        <v>0</v>
      </c>
      <c r="I59" s="238">
        <f t="shared" si="3"/>
        <v>0</v>
      </c>
      <c r="J59" s="117">
        <v>0</v>
      </c>
      <c r="K59" s="238">
        <f t="shared" si="4"/>
        <v>0</v>
      </c>
      <c r="L59" s="239">
        <f>'AN7'!$J$28*'AN8'!K59</f>
        <v>0</v>
      </c>
      <c r="M59" s="119">
        <v>0</v>
      </c>
      <c r="N59" s="239">
        <f t="shared" si="5"/>
        <v>0</v>
      </c>
      <c r="O59" s="121">
        <v>0</v>
      </c>
      <c r="P59" s="121">
        <v>0</v>
      </c>
    </row>
    <row r="60" spans="1:16" ht="13.2" x14ac:dyDescent="0.25">
      <c r="A60" s="115">
        <v>52</v>
      </c>
      <c r="B60" s="116"/>
      <c r="C60" s="116"/>
      <c r="D60" s="116"/>
      <c r="E60" s="116"/>
      <c r="F60" s="117">
        <v>0</v>
      </c>
      <c r="G60" s="117">
        <v>0</v>
      </c>
      <c r="H60" s="117">
        <v>0</v>
      </c>
      <c r="I60" s="238">
        <f t="shared" si="3"/>
        <v>0</v>
      </c>
      <c r="J60" s="117">
        <v>0</v>
      </c>
      <c r="K60" s="238">
        <f t="shared" si="4"/>
        <v>0</v>
      </c>
      <c r="L60" s="239">
        <f>'AN7'!$J$28*'AN8'!K60</f>
        <v>0</v>
      </c>
      <c r="M60" s="119">
        <v>0</v>
      </c>
      <c r="N60" s="239">
        <f t="shared" si="5"/>
        <v>0</v>
      </c>
      <c r="O60" s="121">
        <v>0</v>
      </c>
      <c r="P60" s="121">
        <v>0</v>
      </c>
    </row>
    <row r="61" spans="1:16" ht="13.2" x14ac:dyDescent="0.25">
      <c r="A61" s="115">
        <v>53</v>
      </c>
      <c r="B61" s="116"/>
      <c r="C61" s="116"/>
      <c r="D61" s="116"/>
      <c r="E61" s="116"/>
      <c r="F61" s="117">
        <v>0</v>
      </c>
      <c r="G61" s="117">
        <v>0</v>
      </c>
      <c r="H61" s="117">
        <v>0</v>
      </c>
      <c r="I61" s="238">
        <f t="shared" si="3"/>
        <v>0</v>
      </c>
      <c r="J61" s="117">
        <v>0</v>
      </c>
      <c r="K61" s="238">
        <f t="shared" si="4"/>
        <v>0</v>
      </c>
      <c r="L61" s="239">
        <f>'AN7'!$J$28*'AN8'!K61</f>
        <v>0</v>
      </c>
      <c r="M61" s="119">
        <v>0</v>
      </c>
      <c r="N61" s="239">
        <f t="shared" si="5"/>
        <v>0</v>
      </c>
      <c r="O61" s="121">
        <v>0</v>
      </c>
      <c r="P61" s="121">
        <v>0</v>
      </c>
    </row>
    <row r="62" spans="1:16" ht="13.2" x14ac:dyDescent="0.25">
      <c r="A62" s="115">
        <v>54</v>
      </c>
      <c r="B62" s="116"/>
      <c r="C62" s="116"/>
      <c r="D62" s="116"/>
      <c r="E62" s="116"/>
      <c r="F62" s="117">
        <v>0</v>
      </c>
      <c r="G62" s="117">
        <v>0</v>
      </c>
      <c r="H62" s="117">
        <v>0</v>
      </c>
      <c r="I62" s="238">
        <f t="shared" si="3"/>
        <v>0</v>
      </c>
      <c r="J62" s="117">
        <v>0</v>
      </c>
      <c r="K62" s="238">
        <f t="shared" si="4"/>
        <v>0</v>
      </c>
      <c r="L62" s="239">
        <f>'AN7'!$J$28*'AN8'!K62</f>
        <v>0</v>
      </c>
      <c r="M62" s="119">
        <v>0</v>
      </c>
      <c r="N62" s="239">
        <f t="shared" si="5"/>
        <v>0</v>
      </c>
      <c r="O62" s="121">
        <v>0</v>
      </c>
      <c r="P62" s="121">
        <v>0</v>
      </c>
    </row>
    <row r="63" spans="1:16" ht="13.2" x14ac:dyDescent="0.25">
      <c r="A63" s="115">
        <v>55</v>
      </c>
      <c r="B63" s="116"/>
      <c r="C63" s="116"/>
      <c r="D63" s="116"/>
      <c r="E63" s="116"/>
      <c r="F63" s="117">
        <v>0</v>
      </c>
      <c r="G63" s="117">
        <v>0</v>
      </c>
      <c r="H63" s="117">
        <v>0</v>
      </c>
      <c r="I63" s="238">
        <f t="shared" si="3"/>
        <v>0</v>
      </c>
      <c r="J63" s="117">
        <v>0</v>
      </c>
      <c r="K63" s="238">
        <f t="shared" si="4"/>
        <v>0</v>
      </c>
      <c r="L63" s="239">
        <f>'AN7'!$J$28*'AN8'!K63</f>
        <v>0</v>
      </c>
      <c r="M63" s="119">
        <v>0</v>
      </c>
      <c r="N63" s="239">
        <f t="shared" si="5"/>
        <v>0</v>
      </c>
      <c r="O63" s="121">
        <v>0</v>
      </c>
      <c r="P63" s="121">
        <v>0</v>
      </c>
    </row>
    <row r="64" spans="1:16" ht="13.2" x14ac:dyDescent="0.25">
      <c r="A64" s="115">
        <v>56</v>
      </c>
      <c r="B64" s="116"/>
      <c r="C64" s="116"/>
      <c r="D64" s="116"/>
      <c r="E64" s="116"/>
      <c r="F64" s="117">
        <v>0</v>
      </c>
      <c r="G64" s="117">
        <v>0</v>
      </c>
      <c r="H64" s="117">
        <v>0</v>
      </c>
      <c r="I64" s="238">
        <f t="shared" si="3"/>
        <v>0</v>
      </c>
      <c r="J64" s="117">
        <v>0</v>
      </c>
      <c r="K64" s="238">
        <f t="shared" si="4"/>
        <v>0</v>
      </c>
      <c r="L64" s="239">
        <f>'AN7'!$J$28*'AN8'!K64</f>
        <v>0</v>
      </c>
      <c r="M64" s="119">
        <v>0</v>
      </c>
      <c r="N64" s="239">
        <f t="shared" si="5"/>
        <v>0</v>
      </c>
      <c r="O64" s="121">
        <v>0</v>
      </c>
      <c r="P64" s="121">
        <v>0</v>
      </c>
    </row>
    <row r="65" spans="1:16" ht="13.2" x14ac:dyDescent="0.25">
      <c r="A65" s="115">
        <v>57</v>
      </c>
      <c r="B65" s="116"/>
      <c r="C65" s="116"/>
      <c r="D65" s="116"/>
      <c r="E65" s="116"/>
      <c r="F65" s="117">
        <v>0</v>
      </c>
      <c r="G65" s="117">
        <v>0</v>
      </c>
      <c r="H65" s="117">
        <v>0</v>
      </c>
      <c r="I65" s="238">
        <f t="shared" si="3"/>
        <v>0</v>
      </c>
      <c r="J65" s="117">
        <v>0</v>
      </c>
      <c r="K65" s="238">
        <f t="shared" si="4"/>
        <v>0</v>
      </c>
      <c r="L65" s="239">
        <f>'AN7'!$J$28*'AN8'!K65</f>
        <v>0</v>
      </c>
      <c r="M65" s="119">
        <v>0</v>
      </c>
      <c r="N65" s="239">
        <f t="shared" si="5"/>
        <v>0</v>
      </c>
      <c r="O65" s="121">
        <v>0</v>
      </c>
      <c r="P65" s="121">
        <v>0</v>
      </c>
    </row>
    <row r="66" spans="1:16" ht="13.2" x14ac:dyDescent="0.25">
      <c r="A66" s="115">
        <v>58</v>
      </c>
      <c r="B66" s="116"/>
      <c r="C66" s="116"/>
      <c r="D66" s="116"/>
      <c r="E66" s="116"/>
      <c r="F66" s="117">
        <v>0</v>
      </c>
      <c r="G66" s="117">
        <v>0</v>
      </c>
      <c r="H66" s="117">
        <v>0</v>
      </c>
      <c r="I66" s="238">
        <f t="shared" si="3"/>
        <v>0</v>
      </c>
      <c r="J66" s="117">
        <v>0</v>
      </c>
      <c r="K66" s="238">
        <f t="shared" si="4"/>
        <v>0</v>
      </c>
      <c r="L66" s="239">
        <f>'AN7'!$J$28*'AN8'!K66</f>
        <v>0</v>
      </c>
      <c r="M66" s="119">
        <v>0</v>
      </c>
      <c r="N66" s="239">
        <f t="shared" si="5"/>
        <v>0</v>
      </c>
      <c r="O66" s="121">
        <v>0</v>
      </c>
      <c r="P66" s="121">
        <v>0</v>
      </c>
    </row>
    <row r="67" spans="1:16" ht="13.2" x14ac:dyDescent="0.25">
      <c r="A67" s="115">
        <v>59</v>
      </c>
      <c r="B67" s="116"/>
      <c r="C67" s="116"/>
      <c r="D67" s="116"/>
      <c r="E67" s="116"/>
      <c r="F67" s="117">
        <v>0</v>
      </c>
      <c r="G67" s="117">
        <v>0</v>
      </c>
      <c r="H67" s="117">
        <v>0</v>
      </c>
      <c r="I67" s="238">
        <f t="shared" si="3"/>
        <v>0</v>
      </c>
      <c r="J67" s="117">
        <v>0</v>
      </c>
      <c r="K67" s="238">
        <f t="shared" si="4"/>
        <v>0</v>
      </c>
      <c r="L67" s="239">
        <f>'AN7'!$J$28*'AN8'!K67</f>
        <v>0</v>
      </c>
      <c r="M67" s="119">
        <v>0</v>
      </c>
      <c r="N67" s="239">
        <f t="shared" si="5"/>
        <v>0</v>
      </c>
      <c r="O67" s="121">
        <v>0</v>
      </c>
      <c r="P67" s="121">
        <v>0</v>
      </c>
    </row>
    <row r="68" spans="1:16" ht="13.2" x14ac:dyDescent="0.25">
      <c r="A68" s="115">
        <v>60</v>
      </c>
      <c r="B68" s="116"/>
      <c r="C68" s="116"/>
      <c r="D68" s="116"/>
      <c r="E68" s="116"/>
      <c r="F68" s="117">
        <v>0</v>
      </c>
      <c r="G68" s="117">
        <v>0</v>
      </c>
      <c r="H68" s="117">
        <v>0</v>
      </c>
      <c r="I68" s="238">
        <f t="shared" si="3"/>
        <v>0</v>
      </c>
      <c r="J68" s="117">
        <v>0</v>
      </c>
      <c r="K68" s="238">
        <f t="shared" si="4"/>
        <v>0</v>
      </c>
      <c r="L68" s="239">
        <f>'AN7'!$J$28*'AN8'!K68</f>
        <v>0</v>
      </c>
      <c r="M68" s="119">
        <v>0</v>
      </c>
      <c r="N68" s="239">
        <f t="shared" si="5"/>
        <v>0</v>
      </c>
      <c r="O68" s="121">
        <v>0</v>
      </c>
      <c r="P68" s="121">
        <v>0</v>
      </c>
    </row>
    <row r="69" spans="1:16" ht="13.2" x14ac:dyDescent="0.25">
      <c r="A69" s="147"/>
      <c r="B69" s="148"/>
      <c r="C69" s="148"/>
      <c r="D69" s="148"/>
      <c r="E69" s="149"/>
      <c r="F69" s="117">
        <v>0</v>
      </c>
      <c r="G69" s="117">
        <v>0</v>
      </c>
      <c r="H69" s="117">
        <v>0</v>
      </c>
      <c r="I69" s="238">
        <f>G69+H69</f>
        <v>0</v>
      </c>
      <c r="J69" s="117">
        <v>0</v>
      </c>
      <c r="K69" s="238">
        <f>F69+(0.6*(I69+J69))</f>
        <v>0</v>
      </c>
      <c r="L69" s="239">
        <f>'AN7'!$J$28*'AN8'!K69</f>
        <v>0</v>
      </c>
      <c r="M69" s="119">
        <v>0</v>
      </c>
      <c r="N69" s="239">
        <f>L69*M69</f>
        <v>0</v>
      </c>
      <c r="O69" s="121">
        <v>0</v>
      </c>
      <c r="P69" s="121">
        <v>0</v>
      </c>
    </row>
    <row r="70" spans="1:16" ht="25.5" customHeight="1" x14ac:dyDescent="0.25">
      <c r="A70" s="357" t="s">
        <v>193</v>
      </c>
      <c r="B70" s="358"/>
      <c r="C70" s="358"/>
      <c r="D70" s="358"/>
      <c r="E70" s="359"/>
      <c r="F70" s="238">
        <f t="shared" ref="F70:L70" si="6">SUM(F10:F69)</f>
        <v>0</v>
      </c>
      <c r="G70" s="238">
        <f t="shared" si="6"/>
        <v>0</v>
      </c>
      <c r="H70" s="238">
        <f t="shared" si="6"/>
        <v>0</v>
      </c>
      <c r="I70" s="238">
        <f t="shared" si="6"/>
        <v>0</v>
      </c>
      <c r="J70" s="238">
        <f t="shared" si="6"/>
        <v>0</v>
      </c>
      <c r="K70" s="238">
        <f t="shared" si="6"/>
        <v>0</v>
      </c>
      <c r="L70" s="239">
        <f t="shared" si="6"/>
        <v>0</v>
      </c>
      <c r="M70" s="238"/>
      <c r="N70" s="239">
        <f>SUM(N10:N69)</f>
        <v>0</v>
      </c>
      <c r="O70" s="121">
        <f>SUM(O10:O69)</f>
        <v>0</v>
      </c>
      <c r="P70" s="120"/>
    </row>
    <row r="71" spans="1:16" ht="25.5" customHeight="1" x14ac:dyDescent="0.25">
      <c r="A71" s="357" t="s">
        <v>194</v>
      </c>
      <c r="B71" s="358"/>
      <c r="C71" s="358"/>
      <c r="D71" s="358"/>
      <c r="E71" s="359"/>
      <c r="F71" s="117">
        <v>0</v>
      </c>
      <c r="G71" s="117">
        <v>0</v>
      </c>
      <c r="H71" s="117">
        <v>0</v>
      </c>
      <c r="I71" s="238">
        <f>G71+H71</f>
        <v>0</v>
      </c>
      <c r="J71" s="117">
        <v>0</v>
      </c>
      <c r="K71" s="238">
        <f>F71+(0.6*(I71+J71))</f>
        <v>0</v>
      </c>
      <c r="L71" s="151"/>
      <c r="M71" s="152"/>
      <c r="N71" s="153"/>
      <c r="O71" s="154"/>
      <c r="P71" s="153"/>
    </row>
    <row r="72" spans="1:16" ht="13.2" x14ac:dyDescent="0.25">
      <c r="A72" s="360" t="s">
        <v>24</v>
      </c>
      <c r="B72" s="360"/>
      <c r="C72" s="360"/>
      <c r="D72" s="360"/>
      <c r="E72" s="360"/>
      <c r="F72" s="238">
        <f t="shared" ref="F72:K72" si="7">F70+F71</f>
        <v>0</v>
      </c>
      <c r="G72" s="238">
        <f t="shared" si="7"/>
        <v>0</v>
      </c>
      <c r="H72" s="238">
        <f t="shared" si="7"/>
        <v>0</v>
      </c>
      <c r="I72" s="238">
        <f t="shared" si="7"/>
        <v>0</v>
      </c>
      <c r="J72" s="238">
        <f t="shared" si="7"/>
        <v>0</v>
      </c>
      <c r="K72" s="238">
        <f t="shared" si="7"/>
        <v>0</v>
      </c>
      <c r="L72" s="155"/>
      <c r="M72" s="156"/>
      <c r="N72" s="150"/>
      <c r="O72" s="150"/>
      <c r="P72" s="150"/>
    </row>
    <row r="73" spans="1:16" ht="13.2" x14ac:dyDescent="0.25">
      <c r="O73" s="150"/>
    </row>
    <row r="74" spans="1:16" x14ac:dyDescent="0.25">
      <c r="F74" s="348" t="s">
        <v>239</v>
      </c>
      <c r="G74" s="348"/>
      <c r="H74" s="348"/>
      <c r="I74" s="348"/>
      <c r="J74" s="348"/>
      <c r="K74" s="348"/>
      <c r="L74" s="348"/>
    </row>
  </sheetData>
  <mergeCells count="20">
    <mergeCell ref="F74:L74"/>
    <mergeCell ref="A1:P2"/>
    <mergeCell ref="A70:E70"/>
    <mergeCell ref="A71:E71"/>
    <mergeCell ref="A72:E72"/>
    <mergeCell ref="C5:C8"/>
    <mergeCell ref="L5:L8"/>
    <mergeCell ref="M5:M8"/>
    <mergeCell ref="N5:N7"/>
    <mergeCell ref="O5:O8"/>
    <mergeCell ref="E5:E8"/>
    <mergeCell ref="A3:P3"/>
    <mergeCell ref="D5:D8"/>
    <mergeCell ref="G5:H6"/>
    <mergeCell ref="A5:A8"/>
    <mergeCell ref="B5:B8"/>
    <mergeCell ref="P5:P8"/>
    <mergeCell ref="G7:H7"/>
    <mergeCell ref="I5:I7"/>
    <mergeCell ref="J5:J7"/>
  </mergeCells>
  <phoneticPr fontId="0" type="noConversion"/>
  <printOptions horizontalCentered="1" verticalCentered="1"/>
  <pageMargins left="0" right="0" top="0.39370078740157483" bottom="0.39370078740157483" header="0.31496062992125984" footer="0.31496062992125984"/>
  <pageSetup paperSize="9" scale="52" orientation="landscape" horizontalDpi="4294967292" verticalDpi="4294967292" r:id="rId1"/>
  <headerFooter alignWithMargins="0">
    <oddHeader xml:space="preserve"> </oddHeader>
    <oddFooter>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4AC3B-E887-4EAF-918E-F0B8B52E4EA7}">
  <sheetPr codeName="Foglio9"/>
  <dimension ref="A1:L48"/>
  <sheetViews>
    <sheetView showGridLines="0" view="pageBreakPreview" zoomScaleNormal="100" zoomScaleSheetLayoutView="100" workbookViewId="0">
      <selection activeCell="P30" sqref="P30"/>
    </sheetView>
  </sheetViews>
  <sheetFormatPr defaultColWidth="9.109375" defaultRowHeight="15.6" x14ac:dyDescent="0.3"/>
  <cols>
    <col min="1" max="1" width="6.6640625" style="70" customWidth="1"/>
    <col min="2" max="11" width="8.88671875" style="70" customWidth="1"/>
    <col min="12" max="16384" width="9.109375" style="70"/>
  </cols>
  <sheetData>
    <row r="1" spans="1:12" ht="30" customHeight="1" x14ac:dyDescent="0.35">
      <c r="A1" s="377" t="s">
        <v>197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69"/>
    </row>
    <row r="2" spans="1:12" ht="15" customHeight="1" x14ac:dyDescent="0.3">
      <c r="A2" s="382" t="s">
        <v>202</v>
      </c>
      <c r="B2" s="71"/>
      <c r="C2" s="72"/>
      <c r="D2" s="72"/>
      <c r="E2" s="72"/>
      <c r="F2" s="72"/>
      <c r="G2" s="72"/>
      <c r="H2" s="72"/>
      <c r="I2" s="72"/>
      <c r="J2" s="72"/>
      <c r="K2" s="73"/>
    </row>
    <row r="3" spans="1:12" ht="15" customHeight="1" x14ac:dyDescent="0.3">
      <c r="A3" s="383"/>
      <c r="B3" s="74" t="s">
        <v>109</v>
      </c>
      <c r="C3" s="75"/>
      <c r="D3" s="75"/>
      <c r="E3" s="75"/>
      <c r="F3" s="75"/>
      <c r="G3" s="75"/>
      <c r="H3" s="75" t="s">
        <v>113</v>
      </c>
      <c r="I3" s="75"/>
      <c r="J3" s="75"/>
      <c r="K3" s="76"/>
    </row>
    <row r="4" spans="1:12" ht="15" customHeight="1" x14ac:dyDescent="0.3">
      <c r="A4" s="383"/>
      <c r="B4" s="74" t="s">
        <v>111</v>
      </c>
      <c r="C4" s="75"/>
      <c r="D4" s="75"/>
      <c r="E4" s="75"/>
      <c r="F4" s="75"/>
      <c r="G4" s="75"/>
      <c r="H4" s="75"/>
      <c r="I4" s="75"/>
      <c r="J4" s="75"/>
      <c r="K4" s="77" t="s">
        <v>105</v>
      </c>
    </row>
    <row r="5" spans="1:12" ht="15" customHeight="1" x14ac:dyDescent="0.3">
      <c r="A5" s="383"/>
      <c r="B5" s="74" t="s">
        <v>112</v>
      </c>
      <c r="C5" s="75"/>
      <c r="D5" s="75"/>
      <c r="E5" s="75"/>
      <c r="F5" s="75"/>
      <c r="G5" s="75"/>
      <c r="H5" s="75"/>
      <c r="I5" s="75"/>
      <c r="J5" s="75"/>
      <c r="K5" s="77" t="s">
        <v>106</v>
      </c>
    </row>
    <row r="6" spans="1:12" ht="15" customHeight="1" x14ac:dyDescent="0.3">
      <c r="A6" s="383"/>
      <c r="B6" s="74" t="s">
        <v>107</v>
      </c>
      <c r="C6" s="78"/>
      <c r="D6" s="78"/>
      <c r="E6" s="78"/>
      <c r="F6" s="78"/>
      <c r="G6" s="78"/>
      <c r="H6" s="78"/>
      <c r="I6" s="78"/>
      <c r="J6" s="78"/>
      <c r="K6" s="79"/>
    </row>
    <row r="7" spans="1:12" ht="12.75" customHeight="1" x14ac:dyDescent="0.3">
      <c r="A7" s="383"/>
      <c r="B7" s="379" t="s">
        <v>108</v>
      </c>
      <c r="C7" s="380"/>
      <c r="D7" s="380"/>
      <c r="E7" s="380"/>
      <c r="F7" s="380"/>
      <c r="G7" s="380"/>
      <c r="H7" s="380"/>
      <c r="I7" s="380"/>
      <c r="J7" s="380"/>
      <c r="K7" s="381"/>
    </row>
    <row r="8" spans="1:12" ht="15" customHeight="1" x14ac:dyDescent="0.3">
      <c r="A8" s="383"/>
      <c r="B8" s="379"/>
      <c r="C8" s="380"/>
      <c r="D8" s="380"/>
      <c r="E8" s="380"/>
      <c r="F8" s="380"/>
      <c r="G8" s="380"/>
      <c r="H8" s="380"/>
      <c r="I8" s="380"/>
      <c r="J8" s="380"/>
      <c r="K8" s="381"/>
    </row>
    <row r="9" spans="1:12" ht="12.75" customHeight="1" x14ac:dyDescent="0.3">
      <c r="A9" s="383"/>
      <c r="B9" s="396" t="s">
        <v>132</v>
      </c>
      <c r="C9" s="397"/>
      <c r="D9" s="397"/>
      <c r="E9" s="397"/>
      <c r="F9" s="397"/>
      <c r="G9" s="397"/>
      <c r="H9" s="397"/>
      <c r="I9" s="397"/>
      <c r="J9" s="397"/>
      <c r="K9" s="398"/>
    </row>
    <row r="10" spans="1:12" ht="15" customHeight="1" x14ac:dyDescent="0.3">
      <c r="A10" s="383"/>
      <c r="B10" s="399"/>
      <c r="C10" s="397"/>
      <c r="D10" s="397"/>
      <c r="E10" s="397"/>
      <c r="F10" s="397"/>
      <c r="G10" s="397"/>
      <c r="H10" s="397"/>
      <c r="I10" s="397"/>
      <c r="J10" s="397"/>
      <c r="K10" s="398"/>
    </row>
    <row r="11" spans="1:12" ht="15" customHeight="1" x14ac:dyDescent="0.3">
      <c r="A11" s="383"/>
      <c r="B11" s="82"/>
      <c r="C11" s="80"/>
      <c r="D11" s="80"/>
      <c r="E11" s="80"/>
      <c r="F11" s="80"/>
      <c r="G11" s="80"/>
      <c r="H11" s="80"/>
      <c r="I11" s="80"/>
      <c r="J11" s="80"/>
      <c r="K11" s="81"/>
    </row>
    <row r="12" spans="1:12" ht="15" customHeight="1" x14ac:dyDescent="0.3">
      <c r="A12" s="383"/>
      <c r="B12" s="74"/>
      <c r="C12" s="75"/>
      <c r="D12" s="75"/>
      <c r="E12" s="75"/>
      <c r="F12" s="75"/>
      <c r="G12" s="75"/>
      <c r="I12" s="75"/>
      <c r="J12" s="75"/>
      <c r="K12" s="76"/>
    </row>
    <row r="13" spans="1:12" ht="15" customHeight="1" x14ac:dyDescent="0.3">
      <c r="A13" s="383"/>
      <c r="B13" s="96" t="s">
        <v>128</v>
      </c>
      <c r="C13" s="75"/>
      <c r="D13" s="75"/>
      <c r="E13" s="75"/>
      <c r="F13" s="75"/>
      <c r="G13" s="83"/>
      <c r="H13" s="83"/>
      <c r="I13" s="83"/>
      <c r="J13" s="83"/>
      <c r="K13" s="84"/>
    </row>
    <row r="14" spans="1:12" ht="12.75" customHeight="1" x14ac:dyDescent="0.3">
      <c r="A14" s="383"/>
      <c r="B14" s="85"/>
      <c r="G14" s="388"/>
      <c r="H14" s="389"/>
      <c r="I14" s="389"/>
      <c r="J14" s="389"/>
      <c r="K14" s="390"/>
    </row>
    <row r="15" spans="1:12" ht="15" customHeight="1" x14ac:dyDescent="0.3">
      <c r="A15" s="384"/>
      <c r="B15" s="86"/>
      <c r="C15" s="87"/>
      <c r="D15" s="87"/>
      <c r="E15" s="87"/>
      <c r="F15" s="87"/>
      <c r="G15" s="87"/>
      <c r="H15" s="87"/>
      <c r="I15" s="87"/>
      <c r="J15" s="87"/>
      <c r="K15" s="88"/>
    </row>
    <row r="16" spans="1:12" ht="18" customHeight="1" x14ac:dyDescent="0.3"/>
    <row r="17" spans="1:12" ht="18" customHeight="1" x14ac:dyDescent="0.3"/>
    <row r="18" spans="1:12" ht="30" customHeight="1" x14ac:dyDescent="0.35">
      <c r="A18" s="377" t="s">
        <v>208</v>
      </c>
      <c r="B18" s="378"/>
      <c r="C18" s="378"/>
      <c r="D18" s="378"/>
      <c r="E18" s="378"/>
      <c r="F18" s="378"/>
      <c r="G18" s="378"/>
      <c r="H18" s="378"/>
      <c r="I18" s="378"/>
      <c r="J18" s="378"/>
      <c r="K18" s="378"/>
      <c r="L18" s="69"/>
    </row>
    <row r="19" spans="1:12" ht="15" customHeight="1" x14ac:dyDescent="0.3">
      <c r="A19" s="382" t="s">
        <v>202</v>
      </c>
      <c r="B19" s="71"/>
      <c r="C19" s="72"/>
      <c r="D19" s="72"/>
      <c r="E19" s="72"/>
      <c r="F19" s="72"/>
      <c r="G19" s="72"/>
      <c r="H19" s="72"/>
      <c r="I19" s="72"/>
      <c r="J19" s="72"/>
      <c r="K19" s="73"/>
    </row>
    <row r="20" spans="1:12" ht="15" customHeight="1" x14ac:dyDescent="0.3">
      <c r="A20" s="383"/>
      <c r="B20" s="74" t="s">
        <v>109</v>
      </c>
      <c r="C20" s="75"/>
      <c r="D20" s="75"/>
      <c r="E20" s="75"/>
      <c r="F20" s="75"/>
      <c r="G20" s="75"/>
      <c r="H20" s="75" t="s">
        <v>110</v>
      </c>
      <c r="I20" s="75"/>
      <c r="J20" s="75"/>
      <c r="K20" s="76"/>
    </row>
    <row r="21" spans="1:12" ht="15" customHeight="1" x14ac:dyDescent="0.3">
      <c r="A21" s="383"/>
      <c r="B21" s="74" t="s">
        <v>111</v>
      </c>
      <c r="C21" s="75"/>
      <c r="D21" s="75"/>
      <c r="E21" s="75"/>
      <c r="F21" s="75"/>
      <c r="G21" s="75"/>
      <c r="H21" s="75"/>
      <c r="I21" s="75"/>
      <c r="J21" s="75"/>
      <c r="K21" s="77" t="s">
        <v>203</v>
      </c>
    </row>
    <row r="22" spans="1:12" ht="15" customHeight="1" x14ac:dyDescent="0.3">
      <c r="A22" s="383"/>
      <c r="B22" s="74" t="s">
        <v>204</v>
      </c>
      <c r="C22" s="75"/>
      <c r="D22" s="75"/>
      <c r="E22" s="75"/>
      <c r="F22" s="75"/>
      <c r="G22" s="75"/>
      <c r="H22" s="75"/>
      <c r="I22" s="75"/>
      <c r="J22" s="75"/>
      <c r="K22" s="77" t="s">
        <v>106</v>
      </c>
    </row>
    <row r="23" spans="1:12" ht="15" customHeight="1" x14ac:dyDescent="0.3">
      <c r="A23" s="383"/>
      <c r="B23" s="74" t="s">
        <v>107</v>
      </c>
      <c r="C23" s="78"/>
      <c r="D23" s="78"/>
      <c r="E23" s="78"/>
      <c r="F23" s="78"/>
      <c r="G23" s="78"/>
      <c r="H23" s="78"/>
      <c r="I23" s="78"/>
      <c r="J23" s="78"/>
      <c r="K23" s="79"/>
    </row>
    <row r="24" spans="1:12" ht="12.75" customHeight="1" x14ac:dyDescent="0.3">
      <c r="A24" s="383"/>
      <c r="B24" s="379" t="s">
        <v>205</v>
      </c>
      <c r="C24" s="391"/>
      <c r="D24" s="391"/>
      <c r="E24" s="391"/>
      <c r="F24" s="391"/>
      <c r="G24" s="391"/>
      <c r="H24" s="391"/>
      <c r="I24" s="391"/>
      <c r="J24" s="391"/>
      <c r="K24" s="392"/>
    </row>
    <row r="25" spans="1:12" ht="15" customHeight="1" x14ac:dyDescent="0.3">
      <c r="A25" s="383"/>
      <c r="B25" s="393"/>
      <c r="C25" s="394"/>
      <c r="D25" s="394"/>
      <c r="E25" s="394"/>
      <c r="F25" s="394"/>
      <c r="G25" s="394"/>
      <c r="H25" s="394"/>
      <c r="I25" s="394"/>
      <c r="J25" s="394"/>
      <c r="K25" s="395"/>
    </row>
    <row r="26" spans="1:12" ht="15" customHeight="1" x14ac:dyDescent="0.3">
      <c r="A26" s="383"/>
      <c r="B26" s="82"/>
      <c r="C26" s="80"/>
      <c r="D26" s="80"/>
      <c r="E26" s="80"/>
      <c r="F26" s="80"/>
      <c r="G26" s="80"/>
      <c r="H26" s="80"/>
      <c r="I26" s="80"/>
      <c r="J26" s="80"/>
      <c r="K26" s="81"/>
    </row>
    <row r="27" spans="1:12" ht="15" customHeight="1" x14ac:dyDescent="0.3">
      <c r="A27" s="383"/>
      <c r="B27" s="74"/>
      <c r="C27" s="75"/>
      <c r="D27" s="75"/>
      <c r="E27" s="75"/>
      <c r="F27" s="75"/>
      <c r="G27" s="75"/>
      <c r="H27" s="75"/>
      <c r="I27" s="75"/>
      <c r="J27" s="75"/>
      <c r="K27" s="76"/>
    </row>
    <row r="28" spans="1:12" ht="15" customHeight="1" x14ac:dyDescent="0.3">
      <c r="A28" s="383"/>
      <c r="B28" s="96" t="s">
        <v>128</v>
      </c>
      <c r="C28" s="75"/>
      <c r="D28" s="75"/>
      <c r="E28" s="75"/>
      <c r="F28" s="75"/>
      <c r="G28" s="83"/>
      <c r="H28" s="83"/>
      <c r="I28" s="83"/>
      <c r="J28" s="83"/>
      <c r="K28" s="84"/>
    </row>
    <row r="29" spans="1:12" ht="12.75" customHeight="1" x14ac:dyDescent="0.3">
      <c r="A29" s="383"/>
      <c r="B29" s="85"/>
      <c r="G29" s="388" t="s">
        <v>200</v>
      </c>
      <c r="H29" s="389"/>
      <c r="I29" s="389"/>
      <c r="J29" s="389"/>
      <c r="K29" s="390"/>
    </row>
    <row r="30" spans="1:12" ht="45" customHeight="1" x14ac:dyDescent="0.3">
      <c r="A30" s="384"/>
      <c r="B30" s="86"/>
      <c r="C30" s="87"/>
      <c r="D30" s="87"/>
      <c r="E30" s="87"/>
      <c r="F30" s="87"/>
      <c r="G30" s="87"/>
      <c r="H30" s="87"/>
      <c r="I30" s="87"/>
      <c r="J30" s="87"/>
      <c r="K30" s="88"/>
    </row>
    <row r="31" spans="1:12" ht="19.5" customHeight="1" x14ac:dyDescent="0.3">
      <c r="A31" s="72"/>
      <c r="K31" s="89"/>
    </row>
    <row r="32" spans="1:12" ht="21.75" customHeight="1" x14ac:dyDescent="0.3">
      <c r="A32" s="385" t="s">
        <v>201</v>
      </c>
      <c r="B32" s="386"/>
      <c r="C32" s="386"/>
      <c r="D32" s="386"/>
      <c r="E32" s="386"/>
      <c r="F32" s="386"/>
      <c r="G32" s="386"/>
      <c r="H32" s="386"/>
      <c r="I32" s="386"/>
      <c r="J32" s="386"/>
      <c r="K32" s="386"/>
      <c r="L32" s="69"/>
    </row>
    <row r="33" spans="1:11" ht="15" customHeight="1" x14ac:dyDescent="0.3">
      <c r="A33" s="387"/>
      <c r="B33" s="387"/>
      <c r="C33" s="387"/>
      <c r="D33" s="387"/>
      <c r="E33" s="387"/>
      <c r="F33" s="387"/>
      <c r="G33" s="387"/>
      <c r="H33" s="387"/>
      <c r="I33" s="387"/>
      <c r="J33" s="387"/>
      <c r="K33" s="387"/>
    </row>
    <row r="34" spans="1:11" ht="15" customHeight="1" x14ac:dyDescent="0.3">
      <c r="A34" s="387"/>
      <c r="B34" s="387"/>
      <c r="C34" s="387"/>
      <c r="D34" s="387"/>
      <c r="E34" s="387"/>
      <c r="F34" s="387"/>
      <c r="G34" s="387"/>
      <c r="H34" s="387"/>
      <c r="I34" s="387"/>
      <c r="J34" s="387"/>
      <c r="K34" s="387"/>
    </row>
    <row r="35" spans="1:11" ht="15" customHeight="1" x14ac:dyDescent="0.3">
      <c r="A35" s="387"/>
      <c r="B35" s="387"/>
      <c r="C35" s="387"/>
      <c r="D35" s="387"/>
      <c r="E35" s="387"/>
      <c r="F35" s="387"/>
      <c r="G35" s="387"/>
      <c r="H35" s="387"/>
      <c r="I35" s="387"/>
      <c r="J35" s="387"/>
      <c r="K35" s="387"/>
    </row>
    <row r="36" spans="1:11" ht="71.25" customHeight="1" x14ac:dyDescent="0.3">
      <c r="A36" s="387"/>
      <c r="B36" s="387"/>
      <c r="C36" s="387"/>
      <c r="D36" s="387"/>
      <c r="E36" s="387"/>
      <c r="F36" s="387"/>
      <c r="G36" s="387"/>
      <c r="H36" s="387"/>
      <c r="I36" s="387"/>
      <c r="J36" s="387"/>
      <c r="K36" s="387"/>
    </row>
    <row r="37" spans="1:11" ht="15" customHeight="1" x14ac:dyDescent="0.3"/>
    <row r="38" spans="1:11" ht="15" customHeight="1" x14ac:dyDescent="0.3"/>
    <row r="39" spans="1:11" ht="15" customHeight="1" x14ac:dyDescent="0.3"/>
    <row r="40" spans="1:11" ht="15" customHeight="1" x14ac:dyDescent="0.3"/>
    <row r="41" spans="1:11" ht="15" customHeight="1" x14ac:dyDescent="0.3"/>
    <row r="42" spans="1:11" ht="15" customHeight="1" x14ac:dyDescent="0.3"/>
    <row r="43" spans="1:11" ht="15" customHeight="1" x14ac:dyDescent="0.3"/>
    <row r="44" spans="1:11" ht="15" customHeight="1" x14ac:dyDescent="0.3"/>
    <row r="45" spans="1:11" ht="15" customHeight="1" x14ac:dyDescent="0.3"/>
    <row r="46" spans="1:11" ht="15" customHeight="1" x14ac:dyDescent="0.3"/>
    <row r="47" spans="1:11" ht="15" customHeight="1" x14ac:dyDescent="0.3"/>
    <row r="48" spans="1:11" ht="15" customHeight="1" x14ac:dyDescent="0.3"/>
  </sheetData>
  <mergeCells count="11">
    <mergeCell ref="A32:K32"/>
    <mergeCell ref="A33:K36"/>
    <mergeCell ref="A19:A30"/>
    <mergeCell ref="G29:K29"/>
    <mergeCell ref="B24:K25"/>
    <mergeCell ref="B9:K10"/>
    <mergeCell ref="A1:K1"/>
    <mergeCell ref="B7:K8"/>
    <mergeCell ref="A2:A15"/>
    <mergeCell ref="A18:K18"/>
    <mergeCell ref="G14:K14"/>
  </mergeCells>
  <phoneticPr fontId="0" type="noConversion"/>
  <pageMargins left="0" right="0" top="0.39370078740157483" bottom="0.39370078740157483" header="0.31496062992125984" footer="0.31496062992125984"/>
  <pageSetup paperSize="9" orientation="portrait" horizontalDpi="300" verticalDpi="300" r:id="rId1"/>
  <headerFooter alignWithMargins="0">
    <oddFooter>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458F4-2391-4E83-84A7-5CA7C1DE89DB}">
  <sheetPr>
    <pageSetUpPr fitToPage="1"/>
  </sheetPr>
  <dimension ref="A1:R31"/>
  <sheetViews>
    <sheetView showGridLines="0" view="pageBreakPreview" topLeftCell="A2" zoomScaleNormal="100" zoomScaleSheetLayoutView="100" workbookViewId="0">
      <selection activeCell="G18" sqref="G18"/>
    </sheetView>
  </sheetViews>
  <sheetFormatPr defaultColWidth="9.109375" defaultRowHeight="13.2" x14ac:dyDescent="0.25"/>
  <cols>
    <col min="1" max="1" width="3.5546875" style="107" customWidth="1"/>
    <col min="2" max="2" width="4.6640625" style="107" customWidth="1"/>
    <col min="3" max="3" width="3.88671875" style="107" customWidth="1"/>
    <col min="4" max="4" width="69.6640625" style="107" customWidth="1"/>
    <col min="5" max="5" width="5.44140625" style="107" customWidth="1"/>
    <col min="6" max="6" width="4.6640625" style="107" customWidth="1"/>
    <col min="7" max="7" width="8.44140625" style="189" customWidth="1"/>
    <col min="8" max="8" width="8" style="107" customWidth="1"/>
    <col min="9" max="9" width="6.88671875" style="166" customWidth="1"/>
    <col min="10" max="10" width="10.109375" style="189" customWidth="1"/>
    <col min="11" max="11" width="3" style="107" customWidth="1"/>
    <col min="12" max="12" width="10.33203125" style="107" customWidth="1"/>
    <col min="13" max="13" width="10.6640625" style="107" customWidth="1"/>
    <col min="14" max="14" width="2.5546875" style="107" customWidth="1"/>
    <col min="15" max="16384" width="9.109375" style="107"/>
  </cols>
  <sheetData>
    <row r="1" spans="1:18" ht="30" customHeight="1" x14ac:dyDescent="0.25">
      <c r="B1" s="326" t="s">
        <v>222</v>
      </c>
      <c r="C1" s="326"/>
      <c r="D1" s="326"/>
      <c r="E1" s="326"/>
      <c r="F1" s="326"/>
      <c r="G1" s="326"/>
      <c r="H1" s="326"/>
      <c r="I1" s="326"/>
      <c r="J1" s="326"/>
      <c r="K1" s="191"/>
      <c r="L1" s="191"/>
      <c r="M1" s="191"/>
    </row>
    <row r="2" spans="1:18" s="108" customFormat="1" ht="21" customHeight="1" x14ac:dyDescent="0.25">
      <c r="B2" s="160" t="s">
        <v>230</v>
      </c>
      <c r="C2" s="161"/>
      <c r="D2" s="161"/>
      <c r="E2" s="161"/>
      <c r="F2" s="161"/>
      <c r="G2" s="167"/>
      <c r="H2" s="161"/>
      <c r="I2" s="184"/>
      <c r="J2" s="167"/>
      <c r="K2" s="161"/>
      <c r="L2" s="161"/>
      <c r="M2" s="162"/>
    </row>
    <row r="3" spans="1:18" ht="16.5" customHeight="1" x14ac:dyDescent="0.25">
      <c r="B3" s="128"/>
      <c r="C3" s="128"/>
      <c r="D3" s="128"/>
      <c r="E3" s="128"/>
      <c r="F3" s="128"/>
      <c r="G3" s="131"/>
      <c r="H3" s="128"/>
      <c r="I3" s="185"/>
      <c r="J3" s="131"/>
      <c r="K3" s="128"/>
      <c r="L3" s="128"/>
      <c r="M3" s="130"/>
    </row>
    <row r="4" spans="1:18" s="163" customFormat="1" ht="20.100000000000001" customHeight="1" x14ac:dyDescent="0.25">
      <c r="B4" s="341" t="s">
        <v>225</v>
      </c>
      <c r="C4" s="323" t="s">
        <v>254</v>
      </c>
      <c r="D4" s="323"/>
      <c r="E4" s="323"/>
      <c r="F4" s="323"/>
      <c r="G4" s="323"/>
      <c r="H4" s="323"/>
      <c r="I4" s="186" t="s">
        <v>130</v>
      </c>
      <c r="J4" s="209">
        <v>854.25</v>
      </c>
      <c r="K4" s="170"/>
      <c r="L4" s="170"/>
      <c r="M4" s="171"/>
    </row>
    <row r="5" spans="1:18" s="163" customFormat="1" ht="20.100000000000001" customHeight="1" x14ac:dyDescent="0.25">
      <c r="B5" s="342"/>
      <c r="C5" s="323" t="s">
        <v>247</v>
      </c>
      <c r="D5" s="323"/>
      <c r="E5" s="323"/>
      <c r="F5" s="323"/>
      <c r="G5" s="323"/>
      <c r="H5" s="323"/>
      <c r="I5" s="186" t="s">
        <v>130</v>
      </c>
      <c r="J5" s="209">
        <f>J4+25%*J4</f>
        <v>1067.8125</v>
      </c>
      <c r="K5" s="168" t="s">
        <v>31</v>
      </c>
      <c r="L5" s="172"/>
      <c r="M5" s="172"/>
    </row>
    <row r="6" spans="1:18" s="163" customFormat="1" ht="20.100000000000001" customHeight="1" x14ac:dyDescent="0.25">
      <c r="B6" s="344"/>
      <c r="C6" s="324" t="s">
        <v>267</v>
      </c>
      <c r="D6" s="325"/>
      <c r="E6" s="200"/>
      <c r="F6" s="200"/>
      <c r="G6" s="196" t="s">
        <v>250</v>
      </c>
      <c r="H6" s="196" t="s">
        <v>251</v>
      </c>
      <c r="I6" s="197"/>
      <c r="J6" s="210"/>
      <c r="K6" s="168"/>
      <c r="L6" s="172"/>
      <c r="M6" s="172"/>
    </row>
    <row r="7" spans="1:18" s="174" customFormat="1" ht="21.6" customHeight="1" x14ac:dyDescent="0.25">
      <c r="A7" s="163"/>
      <c r="B7" s="342"/>
      <c r="C7" s="198"/>
      <c r="D7" s="199" t="s">
        <v>272</v>
      </c>
      <c r="E7" s="216" t="s">
        <v>248</v>
      </c>
      <c r="F7" s="221">
        <v>5</v>
      </c>
      <c r="G7" s="217">
        <v>0.1</v>
      </c>
      <c r="H7" s="218">
        <f>IF($F7&gt;=3,((5-$F7)/(5-3)*7%+($F7-3)/(5-3)*10%),($F7-2)*7%)</f>
        <v>0.1</v>
      </c>
      <c r="I7" s="187" t="s">
        <v>130</v>
      </c>
      <c r="J7" s="208">
        <f>IF(H7&gt;0,$J$5*H7,0)</f>
        <v>106.78125</v>
      </c>
      <c r="K7" s="173" t="s">
        <v>31</v>
      </c>
      <c r="L7" s="172"/>
      <c r="M7" s="172"/>
      <c r="P7" s="175"/>
      <c r="R7" s="163"/>
    </row>
    <row r="8" spans="1:18" s="163" customFormat="1" ht="20.100000000000001" customHeight="1" x14ac:dyDescent="0.25">
      <c r="B8" s="342"/>
      <c r="C8" s="324" t="s">
        <v>253</v>
      </c>
      <c r="D8" s="325"/>
      <c r="E8" s="325"/>
      <c r="F8" s="325"/>
      <c r="G8" s="190"/>
      <c r="H8" s="190"/>
      <c r="I8" s="195"/>
      <c r="J8" s="211"/>
      <c r="K8" s="168"/>
      <c r="L8" s="170"/>
      <c r="M8" s="170"/>
    </row>
    <row r="9" spans="1:18" s="163" customFormat="1" ht="20.100000000000001" customHeight="1" x14ac:dyDescent="0.25">
      <c r="B9" s="342"/>
      <c r="C9" s="331" t="s">
        <v>255</v>
      </c>
      <c r="D9" s="332"/>
      <c r="E9" s="176"/>
      <c r="F9" s="177"/>
      <c r="G9" s="219">
        <v>0.1</v>
      </c>
      <c r="H9" s="220" t="s">
        <v>274</v>
      </c>
      <c r="I9" s="186" t="s">
        <v>130</v>
      </c>
      <c r="J9" s="208">
        <f>IF(H9="Sì",G9*J5,0)</f>
        <v>106.78125</v>
      </c>
      <c r="K9" s="168" t="s">
        <v>31</v>
      </c>
      <c r="L9" s="170"/>
      <c r="M9" s="170"/>
    </row>
    <row r="10" spans="1:18" s="163" customFormat="1" ht="20.100000000000001" customHeight="1" x14ac:dyDescent="0.25">
      <c r="B10" s="342"/>
      <c r="C10" s="331" t="s">
        <v>257</v>
      </c>
      <c r="D10" s="332"/>
      <c r="E10" s="176"/>
      <c r="F10" s="190"/>
      <c r="G10" s="193"/>
      <c r="H10" s="194"/>
      <c r="I10" s="195"/>
      <c r="J10" s="208"/>
      <c r="K10" s="168"/>
      <c r="L10" s="170"/>
      <c r="M10" s="170"/>
    </row>
    <row r="11" spans="1:18" s="163" customFormat="1" ht="20.100000000000001" customHeight="1" x14ac:dyDescent="0.25">
      <c r="B11" s="342"/>
      <c r="C11" s="192"/>
      <c r="D11" s="321" t="s">
        <v>265</v>
      </c>
      <c r="E11" s="321"/>
      <c r="F11" s="322"/>
      <c r="G11" s="219">
        <v>7.0000000000000007E-2</v>
      </c>
      <c r="H11" s="345">
        <v>7.0000000000000007E-2</v>
      </c>
      <c r="I11" s="313" t="s">
        <v>130</v>
      </c>
      <c r="J11" s="316">
        <f>H11*J5</f>
        <v>74.746875000000003</v>
      </c>
      <c r="K11" s="168"/>
      <c r="L11" s="170"/>
      <c r="M11" s="170"/>
    </row>
    <row r="12" spans="1:18" s="163" customFormat="1" ht="20.100000000000001" customHeight="1" x14ac:dyDescent="0.25">
      <c r="B12" s="342"/>
      <c r="C12" s="192"/>
      <c r="D12" s="321" t="s">
        <v>266</v>
      </c>
      <c r="E12" s="321"/>
      <c r="F12" s="322"/>
      <c r="G12" s="219">
        <v>0.05</v>
      </c>
      <c r="H12" s="346"/>
      <c r="I12" s="314"/>
      <c r="J12" s="317"/>
      <c r="K12" s="168" t="s">
        <v>31</v>
      </c>
      <c r="L12" s="170"/>
      <c r="M12" s="170"/>
    </row>
    <row r="13" spans="1:18" s="163" customFormat="1" ht="20.100000000000001" customHeight="1" x14ac:dyDescent="0.25">
      <c r="B13" s="342"/>
      <c r="C13" s="192"/>
      <c r="D13" s="321" t="s">
        <v>252</v>
      </c>
      <c r="E13" s="321"/>
      <c r="F13" s="322"/>
      <c r="G13" s="219">
        <v>0.04</v>
      </c>
      <c r="H13" s="347"/>
      <c r="I13" s="315"/>
      <c r="J13" s="318"/>
      <c r="K13" s="168"/>
      <c r="L13" s="170"/>
      <c r="M13" s="170"/>
    </row>
    <row r="14" spans="1:18" s="180" customFormat="1" ht="20.100000000000001" customHeight="1" x14ac:dyDescent="0.25">
      <c r="B14" s="342"/>
      <c r="C14" s="327" t="s">
        <v>256</v>
      </c>
      <c r="D14" s="328"/>
      <c r="E14" s="328"/>
      <c r="F14" s="329"/>
      <c r="G14" s="219">
        <v>0.1</v>
      </c>
      <c r="H14" s="220" t="s">
        <v>274</v>
      </c>
      <c r="I14" s="186" t="s">
        <v>130</v>
      </c>
      <c r="J14" s="208">
        <f>IF(H14="Sì",G14*J5,0)</f>
        <v>106.78125</v>
      </c>
      <c r="K14" s="179" t="s">
        <v>32</v>
      </c>
      <c r="L14" s="179"/>
      <c r="M14" s="179"/>
    </row>
    <row r="15" spans="1:18" s="163" customFormat="1" ht="20.100000000000001" customHeight="1" x14ac:dyDescent="0.25">
      <c r="B15" s="343"/>
      <c r="C15" s="338" t="s">
        <v>227</v>
      </c>
      <c r="D15" s="339"/>
      <c r="E15" s="339"/>
      <c r="F15" s="339"/>
      <c r="G15" s="339"/>
      <c r="H15" s="340"/>
      <c r="I15" s="186" t="s">
        <v>130</v>
      </c>
      <c r="J15" s="213">
        <f>SUM(J5:J14)</f>
        <v>1462.903125</v>
      </c>
      <c r="K15" s="168"/>
      <c r="L15" s="169" t="s">
        <v>249</v>
      </c>
      <c r="M15" s="182">
        <f>J5+J5*(G7+G9+G11+G14)</f>
        <v>1462.903125</v>
      </c>
    </row>
    <row r="16" spans="1:18" s="163" customFormat="1" ht="20.100000000000001" customHeight="1" x14ac:dyDescent="0.25">
      <c r="J16" s="212"/>
    </row>
    <row r="17" spans="2:18" s="163" customFormat="1" ht="20.100000000000001" customHeight="1" x14ac:dyDescent="0.25">
      <c r="B17" s="341" t="s">
        <v>33</v>
      </c>
      <c r="C17" s="331" t="s">
        <v>258</v>
      </c>
      <c r="D17" s="332"/>
      <c r="E17" s="332"/>
      <c r="F17" s="332"/>
      <c r="G17" s="193"/>
      <c r="H17" s="194"/>
      <c r="I17" s="195"/>
      <c r="J17" s="209"/>
      <c r="K17" s="170"/>
      <c r="L17" s="170"/>
      <c r="M17" s="181"/>
    </row>
    <row r="18" spans="2:18" s="163" customFormat="1" ht="20.100000000000001" customHeight="1" x14ac:dyDescent="0.25">
      <c r="B18" s="342"/>
      <c r="C18" s="192"/>
      <c r="D18" s="321" t="s">
        <v>273</v>
      </c>
      <c r="E18" s="321"/>
      <c r="F18" s="322"/>
      <c r="G18" s="219">
        <v>0.15</v>
      </c>
      <c r="H18" s="319">
        <v>0.15</v>
      </c>
      <c r="I18" s="313" t="s">
        <v>130</v>
      </c>
      <c r="J18" s="316">
        <f>$J$15*H18</f>
        <v>219.43546875000001</v>
      </c>
      <c r="K18" s="170"/>
      <c r="L18" s="170"/>
      <c r="M18" s="181"/>
    </row>
    <row r="19" spans="2:18" s="163" customFormat="1" ht="20.100000000000001" customHeight="1" x14ac:dyDescent="0.25">
      <c r="B19" s="342"/>
      <c r="C19" s="192"/>
      <c r="D19" s="321" t="s">
        <v>269</v>
      </c>
      <c r="E19" s="321"/>
      <c r="F19" s="322"/>
      <c r="G19" s="219">
        <v>0.14000000000000001</v>
      </c>
      <c r="H19" s="320"/>
      <c r="I19" s="315"/>
      <c r="J19" s="318"/>
      <c r="K19" s="168" t="s">
        <v>31</v>
      </c>
      <c r="L19" s="170"/>
      <c r="M19" s="170"/>
    </row>
    <row r="20" spans="2:18" s="163" customFormat="1" ht="20.100000000000001" customHeight="1" x14ac:dyDescent="0.25">
      <c r="B20" s="342"/>
      <c r="C20" s="310" t="s">
        <v>270</v>
      </c>
      <c r="D20" s="311"/>
      <c r="E20" s="311"/>
      <c r="F20" s="311"/>
      <c r="G20" s="202"/>
      <c r="H20" s="202"/>
      <c r="I20" s="201"/>
      <c r="J20" s="214"/>
      <c r="K20" s="168"/>
      <c r="L20" s="170"/>
      <c r="M20" s="170"/>
      <c r="R20" s="330"/>
    </row>
    <row r="21" spans="2:18" s="163" customFormat="1" ht="20.100000000000001" customHeight="1" x14ac:dyDescent="0.25">
      <c r="B21" s="342"/>
      <c r="C21" s="333" t="s">
        <v>259</v>
      </c>
      <c r="D21" s="333"/>
      <c r="E21" s="333"/>
      <c r="F21" s="333"/>
      <c r="G21" s="219">
        <v>0.15</v>
      </c>
      <c r="H21" s="178">
        <v>0.15</v>
      </c>
      <c r="I21" s="186" t="s">
        <v>130</v>
      </c>
      <c r="J21" s="209">
        <f t="shared" ref="J21:J26" si="0">H21*$J$15</f>
        <v>219.43546875000001</v>
      </c>
      <c r="K21" s="168" t="s">
        <v>31</v>
      </c>
      <c r="L21" s="170"/>
      <c r="M21" s="170"/>
      <c r="R21" s="330"/>
    </row>
    <row r="22" spans="2:18" s="163" customFormat="1" ht="20.100000000000001" customHeight="1" x14ac:dyDescent="0.25">
      <c r="B22" s="342"/>
      <c r="C22" s="333" t="s">
        <v>260</v>
      </c>
      <c r="D22" s="333"/>
      <c r="E22" s="333"/>
      <c r="F22" s="333"/>
      <c r="G22" s="219">
        <v>0.02</v>
      </c>
      <c r="H22" s="178">
        <v>0.02</v>
      </c>
      <c r="I22" s="186" t="s">
        <v>130</v>
      </c>
      <c r="J22" s="209">
        <f t="shared" si="0"/>
        <v>29.258062500000001</v>
      </c>
      <c r="K22" s="168" t="s">
        <v>31</v>
      </c>
      <c r="L22" s="170"/>
      <c r="M22" s="170"/>
      <c r="R22" s="330"/>
    </row>
    <row r="23" spans="2:18" s="163" customFormat="1" ht="20.100000000000001" customHeight="1" x14ac:dyDescent="0.25">
      <c r="B23" s="342"/>
      <c r="C23" s="327" t="s">
        <v>261</v>
      </c>
      <c r="D23" s="328"/>
      <c r="E23" s="328"/>
      <c r="F23" s="329"/>
      <c r="G23" s="219">
        <v>0.05</v>
      </c>
      <c r="H23" s="178">
        <v>0.05</v>
      </c>
      <c r="I23" s="186" t="s">
        <v>130</v>
      </c>
      <c r="J23" s="209">
        <f>H23*$J$15</f>
        <v>73.145156249999999</v>
      </c>
      <c r="K23" s="168"/>
      <c r="L23" s="170"/>
      <c r="M23" s="170"/>
      <c r="R23" s="330"/>
    </row>
    <row r="24" spans="2:18" s="163" customFormat="1" ht="20.100000000000001" customHeight="1" x14ac:dyDescent="0.25">
      <c r="B24" s="342"/>
      <c r="C24" s="337" t="s">
        <v>262</v>
      </c>
      <c r="D24" s="337"/>
      <c r="E24" s="337"/>
      <c r="F24" s="337"/>
      <c r="G24" s="219">
        <v>0.05</v>
      </c>
      <c r="H24" s="178">
        <v>0.05</v>
      </c>
      <c r="I24" s="186" t="s">
        <v>130</v>
      </c>
      <c r="J24" s="209">
        <f t="shared" si="0"/>
        <v>73.145156249999999</v>
      </c>
      <c r="K24" s="168" t="s">
        <v>31</v>
      </c>
      <c r="L24" s="170"/>
      <c r="M24" s="170"/>
      <c r="R24" s="330"/>
    </row>
    <row r="25" spans="2:18" s="163" customFormat="1" ht="20.100000000000001" customHeight="1" x14ac:dyDescent="0.25">
      <c r="B25" s="342"/>
      <c r="C25" s="333" t="s">
        <v>263</v>
      </c>
      <c r="D25" s="333"/>
      <c r="E25" s="333"/>
      <c r="F25" s="333"/>
      <c r="G25" s="219">
        <v>0.03</v>
      </c>
      <c r="H25" s="178">
        <v>0.03</v>
      </c>
      <c r="I25" s="186" t="s">
        <v>130</v>
      </c>
      <c r="J25" s="209">
        <f t="shared" si="0"/>
        <v>43.887093749999998</v>
      </c>
      <c r="K25" s="168" t="s">
        <v>31</v>
      </c>
      <c r="L25" s="170"/>
      <c r="M25" s="170"/>
      <c r="R25" s="330"/>
    </row>
    <row r="26" spans="2:18" s="163" customFormat="1" ht="20.100000000000001" customHeight="1" x14ac:dyDescent="0.25">
      <c r="B26" s="343"/>
      <c r="C26" s="333" t="s">
        <v>264</v>
      </c>
      <c r="D26" s="333"/>
      <c r="E26" s="333"/>
      <c r="F26" s="333"/>
      <c r="G26" s="219">
        <v>0.02</v>
      </c>
      <c r="H26" s="178">
        <v>0.02</v>
      </c>
      <c r="I26" s="186" t="s">
        <v>130</v>
      </c>
      <c r="J26" s="209">
        <f t="shared" si="0"/>
        <v>29.258062500000001</v>
      </c>
      <c r="K26" s="168" t="s">
        <v>32</v>
      </c>
      <c r="L26" s="170"/>
      <c r="M26" s="170"/>
      <c r="R26" s="330"/>
    </row>
    <row r="27" spans="2:18" s="163" customFormat="1" ht="20.100000000000001" customHeight="1" x14ac:dyDescent="0.25">
      <c r="J27" s="212"/>
      <c r="R27" s="330"/>
    </row>
    <row r="28" spans="2:18" s="163" customFormat="1" ht="20.100000000000001" customHeight="1" x14ac:dyDescent="0.25">
      <c r="B28" s="334" t="s">
        <v>226</v>
      </c>
      <c r="C28" s="335"/>
      <c r="D28" s="335"/>
      <c r="E28" s="335"/>
      <c r="F28" s="335"/>
      <c r="G28" s="335"/>
      <c r="H28" s="336"/>
      <c r="I28" s="188" t="s">
        <v>130</v>
      </c>
      <c r="J28" s="213">
        <f>SUM(J15+J18+J21+J22+J23+J24+J25+J26)</f>
        <v>2150.4675937500001</v>
      </c>
      <c r="K28" s="168"/>
      <c r="L28" s="169" t="s">
        <v>249</v>
      </c>
      <c r="M28" s="182">
        <f>M15+M15*(G18+G21+G22+G23+G24+G25+G26)</f>
        <v>2150.4675937500001</v>
      </c>
      <c r="R28" s="330"/>
    </row>
    <row r="29" spans="2:18" x14ac:dyDescent="0.25">
      <c r="B29" s="128"/>
      <c r="C29" s="128"/>
      <c r="D29" s="128"/>
      <c r="E29" s="128"/>
      <c r="F29" s="128"/>
      <c r="G29" s="131"/>
      <c r="H29" s="128"/>
      <c r="I29" s="185"/>
      <c r="J29" s="131"/>
      <c r="K29" s="128"/>
      <c r="L29" s="128"/>
      <c r="M29" s="130"/>
      <c r="R29" s="330"/>
    </row>
    <row r="30" spans="2:18" x14ac:dyDescent="0.25">
      <c r="B30" s="128"/>
      <c r="C30" s="128"/>
      <c r="D30" s="128"/>
      <c r="G30" s="312" t="s">
        <v>276</v>
      </c>
      <c r="H30" s="312"/>
      <c r="I30" s="312"/>
      <c r="J30" s="312"/>
      <c r="K30" s="141"/>
      <c r="L30" s="141"/>
      <c r="M30" s="130"/>
      <c r="R30" s="330"/>
    </row>
    <row r="31" spans="2:18" x14ac:dyDescent="0.25">
      <c r="R31" s="330"/>
    </row>
  </sheetData>
  <sheetProtection algorithmName="SHA-512" hashValue="QHzWKgBzcNjxttPPreq4wfsLCwQfObgkJ40MIKkdJNWMLtcrF9cWCCs+f5AxjCV+oHXW6rAU2UPwZfnte1DGmQ==" saltValue="IheiHgWt20TedkyisMXBjg==" spinCount="100000" sheet="1" formatCells="0" formatColumns="0" formatRows="0" insertColumns="0" insertRows="0"/>
  <dataConsolidate/>
  <mergeCells count="33">
    <mergeCell ref="C15:H15"/>
    <mergeCell ref="B1:J1"/>
    <mergeCell ref="B4:B15"/>
    <mergeCell ref="C4:H4"/>
    <mergeCell ref="C5:H5"/>
    <mergeCell ref="C6:D6"/>
    <mergeCell ref="C8:F8"/>
    <mergeCell ref="C9:D9"/>
    <mergeCell ref="C10:D10"/>
    <mergeCell ref="D11:F11"/>
    <mergeCell ref="H11:H13"/>
    <mergeCell ref="I11:I13"/>
    <mergeCell ref="J11:J13"/>
    <mergeCell ref="D12:F12"/>
    <mergeCell ref="D13:F13"/>
    <mergeCell ref="C14:F14"/>
    <mergeCell ref="R20:R31"/>
    <mergeCell ref="C21:F21"/>
    <mergeCell ref="C22:F22"/>
    <mergeCell ref="C23:F23"/>
    <mergeCell ref="C24:F24"/>
    <mergeCell ref="C25:F25"/>
    <mergeCell ref="C26:F26"/>
    <mergeCell ref="C20:F20"/>
    <mergeCell ref="B28:H28"/>
    <mergeCell ref="G30:J30"/>
    <mergeCell ref="B17:B26"/>
    <mergeCell ref="I18:I19"/>
    <mergeCell ref="J18:J19"/>
    <mergeCell ref="D19:F19"/>
    <mergeCell ref="C17:F17"/>
    <mergeCell ref="D18:F18"/>
    <mergeCell ref="H18:H19"/>
  </mergeCells>
  <dataValidations count="3">
    <dataValidation type="list" allowBlank="1" showErrorMessage="1" sqref="H18:H19" xr:uid="{59768355-2826-47B4-9329-685DAEF9218B}">
      <formula1>soglia</formula1>
    </dataValidation>
    <dataValidation type="list" allowBlank="1" showErrorMessage="1" prompt="Seleziona" sqref="H11:H13" xr:uid="{35C767BA-C57E-4774-AAB8-A0E6D999438F}">
      <formula1>sismica</formula1>
    </dataValidation>
    <dataValidation type="list" allowBlank="1" showErrorMessage="1" prompt="Seleziona" sqref="H14 H9" xr:uid="{3C493FB4-F45A-4C23-915B-E5959DB20185}">
      <formula1>Fondazione</formula1>
    </dataValidation>
  </dataValidations>
  <pageMargins left="0.75" right="0.75" top="1" bottom="1" header="0.5" footer="0.5"/>
  <pageSetup paperSize="9" scale="76" orientation="landscape" r:id="rId1"/>
  <headerFooter alignWithMargins="0"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15</vt:i4>
      </vt:variant>
    </vt:vector>
  </HeadingPairs>
  <TitlesOfParts>
    <vt:vector size="28" baseType="lpstr">
      <vt:lpstr>AN1-2</vt:lpstr>
      <vt:lpstr>AN3</vt:lpstr>
      <vt:lpstr>AN4</vt:lpstr>
      <vt:lpstr>AN5</vt:lpstr>
      <vt:lpstr>AN6</vt:lpstr>
      <vt:lpstr>AN7</vt:lpstr>
      <vt:lpstr>AN8</vt:lpstr>
      <vt:lpstr>AN9</vt:lpstr>
      <vt:lpstr>AN10</vt:lpstr>
      <vt:lpstr>AN11</vt:lpstr>
      <vt:lpstr>AN12</vt:lpstr>
      <vt:lpstr>AN13</vt:lpstr>
      <vt:lpstr>Foglio1</vt:lpstr>
      <vt:lpstr>'AN10'!Area_stampa</vt:lpstr>
      <vt:lpstr>'AN11'!Area_stampa</vt:lpstr>
      <vt:lpstr>'AN12'!Area_stampa</vt:lpstr>
      <vt:lpstr>'AN1-2'!Area_stampa</vt:lpstr>
      <vt:lpstr>'AN13'!Area_stampa</vt:lpstr>
      <vt:lpstr>'AN3'!Area_stampa</vt:lpstr>
      <vt:lpstr>'AN4'!Area_stampa</vt:lpstr>
      <vt:lpstr>'AN5'!Area_stampa</vt:lpstr>
      <vt:lpstr>'AN6'!Area_stampa</vt:lpstr>
      <vt:lpstr>'AN7'!Area_stampa</vt:lpstr>
      <vt:lpstr>'AN8'!Area_stampa</vt:lpstr>
      <vt:lpstr>'AN9'!Area_stampa</vt:lpstr>
      <vt:lpstr>Fondazione</vt:lpstr>
      <vt:lpstr>sismica</vt:lpstr>
      <vt:lpstr>soglia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QTE</dc:title>
  <dc:subject>Nuove costruzioni</dc:subject>
  <dc:creator>arch. Angelo Stanisci</dc:creator>
  <cp:lastModifiedBy>Maria Maddalena Marrese</cp:lastModifiedBy>
  <cp:revision>1</cp:revision>
  <cp:lastPrinted>2019-11-21T12:14:30Z</cp:lastPrinted>
  <dcterms:created xsi:type="dcterms:W3CDTF">1998-08-24T07:15:11Z</dcterms:created>
  <dcterms:modified xsi:type="dcterms:W3CDTF">2024-10-10T13:40:44Z</dcterms:modified>
</cp:coreProperties>
</file>