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80" yWindow="90" windowWidth="14700" windowHeight="12375" activeTab="11"/>
  </bookViews>
  <sheets>
    <sheet name="AMI 1-2" sheetId="1" r:id="rId1"/>
    <sheet name="AMI 3" sheetId="2" r:id="rId2"/>
    <sheet name="AMI 4" sheetId="3" r:id="rId3"/>
    <sheet name="AMI 5" sheetId="4" r:id="rId4"/>
    <sheet name="AMI 6" sheetId="5" r:id="rId5"/>
    <sheet name="AMV 4" sheetId="6" r:id="rId6"/>
    <sheet name="AMV 5 " sheetId="7" r:id="rId7"/>
    <sheet name="AMV 6" sheetId="8" r:id="rId8"/>
    <sheet name="AMF 4" sheetId="9" r:id="rId9"/>
    <sheet name="AMF 5 " sheetId="10" r:id="rId10"/>
    <sheet name="AMF 6-7" sheetId="11" r:id="rId11"/>
    <sheet name="AMF 8" sheetId="12" r:id="rId12"/>
  </sheets>
  <definedNames>
    <definedName name="_xlnm.Print_Area" localSheetId="8">'AMF 4'!$A$1:$N$27</definedName>
    <definedName name="_xlnm.Print_Area" localSheetId="9">'AMF 5 '!$C$1:$R$48</definedName>
    <definedName name="_xlnm.Print_Area" localSheetId="10">'AMF 6-7'!$A$1:$BH$35</definedName>
    <definedName name="_xlnm.Print_Area" localSheetId="11">'AMF 8'!$A$1:$K$43</definedName>
    <definedName name="_xlnm.Print_Area" localSheetId="0">'AMI 1-2'!$A$1:$U$48</definedName>
    <definedName name="_xlnm.Print_Area" localSheetId="1">'AMI 3'!$A$1:$V$17</definedName>
    <definedName name="_xlnm.Print_Area" localSheetId="2">'AMI 4'!$A$1:$N$27</definedName>
    <definedName name="_xlnm.Print_Area" localSheetId="3">'AMI 5'!$C$1:$R$48</definedName>
    <definedName name="_xlnm.Print_Area" localSheetId="4">'AMI 6'!$A$1:$K$36</definedName>
    <definedName name="_xlnm.Print_Area" localSheetId="5">'AMV 4'!$A$1:$N$27</definedName>
    <definedName name="_xlnm.Print_Area" localSheetId="6">'AMV 5 '!$C$1:$R$48</definedName>
    <definedName name="_xlnm.Print_Area" localSheetId="7">'AMV 6'!$A$1:$K$36</definedName>
  </definedNames>
  <calcPr fullCalcOnLoad="1"/>
</workbook>
</file>

<file path=xl/comments3.xml><?xml version="1.0" encoding="utf-8"?>
<comments xmlns="http://schemas.openxmlformats.org/spreadsheetml/2006/main">
  <authors>
    <author>Maria Maddalena Marrese</author>
  </authors>
  <commentList>
    <comment ref="E9" authorId="0">
      <text>
        <r>
          <rPr>
            <sz val="9"/>
            <rFont val="Tahoma"/>
            <family val="2"/>
          </rPr>
          <t>Inserire il punteggio risultante dallo strumento di certificazione della sostenibilità ambientale</t>
        </r>
      </text>
    </comment>
  </commentList>
</comments>
</file>

<file path=xl/comments6.xml><?xml version="1.0" encoding="utf-8"?>
<comments xmlns="http://schemas.openxmlformats.org/spreadsheetml/2006/main">
  <authors>
    <author>Maria Maddalena Marrese</author>
  </authors>
  <commentList>
    <comment ref="E9" authorId="0">
      <text>
        <r>
          <rPr>
            <sz val="9"/>
            <rFont val="Tahoma"/>
            <family val="2"/>
          </rPr>
          <t>Inserire il punteggio risultante dallo strumento di certificazione della sostenibilità ambientale</t>
        </r>
      </text>
    </comment>
  </commentList>
</comments>
</file>

<file path=xl/comments9.xml><?xml version="1.0" encoding="utf-8"?>
<comments xmlns="http://schemas.openxmlformats.org/spreadsheetml/2006/main">
  <authors>
    <author>Maria Maddalena Marrese</author>
  </authors>
  <commentList>
    <comment ref="E9" authorId="0">
      <text>
        <r>
          <rPr>
            <sz val="9"/>
            <rFont val="Tahoma"/>
            <family val="2"/>
          </rPr>
          <t>Inserire il punteggio risultante dallo strumento di certificazione della sostenibilità ambientale</t>
        </r>
      </text>
    </comment>
  </commentList>
</comments>
</file>

<file path=xl/sharedStrings.xml><?xml version="1.0" encoding="utf-8"?>
<sst xmlns="http://schemas.openxmlformats.org/spreadsheetml/2006/main" count="630" uniqueCount="266">
  <si>
    <t xml:space="preserve"> </t>
  </si>
  <si>
    <t xml:space="preserve"> Quadro  Tecnico  Economico  per  interventi</t>
  </si>
  <si>
    <t xml:space="preserve">  di  edilizia  residenziale  pubblica</t>
  </si>
  <si>
    <t>Provincia</t>
  </si>
  <si>
    <t>Bien</t>
  </si>
  <si>
    <t>Sub</t>
  </si>
  <si>
    <t>FASI</t>
  </si>
  <si>
    <t>DATA</t>
  </si>
  <si>
    <t>GENERALITA' E QUALIFICA DEL COMPILATORE</t>
  </si>
  <si>
    <t>FIRMA DEL COMPILATORE</t>
  </si>
  <si>
    <t>REGIONE</t>
  </si>
  <si>
    <t xml:space="preserve"> PROVINCIA</t>
  </si>
  <si>
    <t xml:space="preserve"> COMUNE</t>
  </si>
  <si>
    <t>LOCALITA'/VIA</t>
  </si>
  <si>
    <t>EVENTUALE RILOCALIZZAZIONE/VIA</t>
  </si>
  <si>
    <t xml:space="preserve"> disposta con</t>
  </si>
  <si>
    <t>del</t>
  </si>
  <si>
    <t>LOCALIZZAZIONE</t>
  </si>
  <si>
    <t>......................................</t>
  </si>
  <si>
    <t>.................</t>
  </si>
  <si>
    <t>PARERE CONFORME DELLA COMMISSIONE EDILIZIA</t>
  </si>
  <si>
    <t xml:space="preserve"> ............................................................</t>
  </si>
  <si>
    <t>&lt;</t>
  </si>
  <si>
    <t>TOTALE</t>
  </si>
  <si>
    <t>Q T E</t>
  </si>
  <si>
    <t>INFORMAZIONI  INERENTI  LA  COMPILAZIONE  DEL  QTE</t>
  </si>
  <si>
    <t>Codice</t>
  </si>
  <si>
    <t>Comune</t>
  </si>
  <si>
    <t>N. progressivo</t>
  </si>
  <si>
    <t>Legge</t>
  </si>
  <si>
    <t>+</t>
  </si>
  <si>
    <t>=</t>
  </si>
  <si>
    <t>ONERI COMPLEMENTARI</t>
  </si>
  <si>
    <t>DATI RELATIVI AGLI ORGANISMI ABITATIVI</t>
  </si>
  <si>
    <t>area totale intervento</t>
  </si>
  <si>
    <t>utilizzazione dell'area</t>
  </si>
  <si>
    <t>DATI DIMENSIONALI</t>
  </si>
  <si>
    <t>CARATTERISTICHE TIPOLOGICHE (1)</t>
  </si>
  <si>
    <t>INDICI</t>
  </si>
  <si>
    <t>tipi di alloggio</t>
  </si>
  <si>
    <t>tipi di aggregazione</t>
  </si>
  <si>
    <t>sistema costruttivo</t>
  </si>
  <si>
    <t>fondazioni</t>
  </si>
  <si>
    <t>impianti</t>
  </si>
  <si>
    <t>N° Organismi abitativi omogenei</t>
  </si>
  <si>
    <t>da 13 a 24</t>
  </si>
  <si>
    <t>da 25 a 36</t>
  </si>
  <si>
    <t>da 37 a 50</t>
  </si>
  <si>
    <t>da 51 a 100</t>
  </si>
  <si>
    <t>n° piani complessivi</t>
  </si>
  <si>
    <t>n° piani adibiti ad alloggio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</si>
  <si>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</si>
  <si>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</si>
  <si>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</si>
  <si>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</si>
  <si>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</si>
  <si>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</si>
  <si>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</si>
  <si>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</si>
  <si>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</si>
  <si>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</si>
  <si>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</si>
  <si>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</si>
  <si>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lineare</t>
  </si>
  <si>
    <t>a corte</t>
  </si>
  <si>
    <t>a torre</t>
  </si>
  <si>
    <t>volume f.t./v.p.p.</t>
  </si>
  <si>
    <t>superficie utile (S.U.)</t>
  </si>
  <si>
    <t>altezza virtuale (2)</t>
  </si>
  <si>
    <t>coefficiente dispersione termica</t>
  </si>
  <si>
    <t>tradizionale</t>
  </si>
  <si>
    <t>tradizionale evoluto</t>
  </si>
  <si>
    <t>industrializzato</t>
  </si>
  <si>
    <t>prefabbricato</t>
  </si>
  <si>
    <t>a grandi elementi (&lt; 2 t.)</t>
  </si>
  <si>
    <t>altro (&gt; 2 t.)</t>
  </si>
  <si>
    <t>dirette</t>
  </si>
  <si>
    <t>a pali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</si>
  <si>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</si>
  <si>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</si>
  <si>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</si>
  <si>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</si>
  <si>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</si>
  <si>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</si>
  <si>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</si>
  <si>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fonti alternative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</si>
  <si>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</si>
  <si>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</si>
  <si>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</si>
  <si>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</si>
  <si>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</si>
  <si>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</si>
  <si>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</si>
  <si>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</si>
  <si>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</si>
  <si>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</si>
  <si>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NOTE:</t>
  </si>
  <si>
    <t>(1)</t>
  </si>
  <si>
    <t>devono essere compilate tante righe quanti sono i tipi di Organismi Abitativi omogenei per quanto attiene le caratteristiche elencate nel quadro 11.</t>
  </si>
  <si>
    <t>(2)</t>
  </si>
  <si>
    <t>altezza virtuale =</t>
  </si>
  <si>
    <r>
      <t>V. v.p.p.</t>
    </r>
    <r>
      <rPr>
        <sz val="10"/>
        <rFont val="MS Sans Serif"/>
        <family val="2"/>
      </rPr>
      <t xml:space="preserve"> </t>
    </r>
  </si>
  <si>
    <r>
      <t>&lt;</t>
    </r>
    <r>
      <rPr>
        <sz val="10"/>
        <rFont val="MS Sans Serif"/>
        <family val="2"/>
      </rPr>
      <t xml:space="preserve"> 4,5</t>
    </r>
  </si>
  <si>
    <t>Su</t>
  </si>
  <si>
    <t>, nella qualità di rappresentante</t>
  </si>
  <si>
    <t>, dichiara sotto la propria</t>
  </si>
  <si>
    <t>responsabilità:</t>
  </si>
  <si>
    <t>- che tutte le notizie fornite e i dati progettuali indicati nel presente quadro tecnico-economico corrispondono al vero;</t>
  </si>
  <si>
    <t>Il sottoscritto</t>
  </si>
  <si>
    <t>, nato a</t>
  </si>
  <si>
    <t>e residente in</t>
  </si>
  <si>
    <t>legale del</t>
  </si>
  <si>
    <t xml:space="preserve">, nato a </t>
  </si>
  <si>
    <t xml:space="preserve">  n.</t>
  </si>
  <si>
    <t>indice di fabbric. fondiaria mc/mq</t>
  </si>
  <si>
    <t>indice di utilizzaz. fondiaria mc/mq</t>
  </si>
  <si>
    <t>spazi per parcheggi mq</t>
  </si>
  <si>
    <t>aree per servizi mq</t>
  </si>
  <si>
    <t>&lt; 10.000 mq</t>
  </si>
  <si>
    <t>da 10.000 a 30.000 mq</t>
  </si>
  <si>
    <t>da 30.000 a 100.000 mq</t>
  </si>
  <si>
    <t>da 100.000 a 500.000 mq</t>
  </si>
  <si>
    <t>&gt; di 500.000 mq</t>
  </si>
  <si>
    <t>spazi verdi attrezzati mq</t>
  </si>
  <si>
    <t>spazi per strade e piazze mq</t>
  </si>
  <si>
    <t>&lt;  12 alloggi</t>
  </si>
  <si>
    <t>&gt; 101</t>
  </si>
  <si>
    <r>
      <t>_________</t>
    </r>
    <r>
      <rPr>
        <sz val="10"/>
        <rFont val="MS Sans Serif"/>
        <family val="2"/>
      </rPr>
      <t xml:space="preserve"> , lì </t>
    </r>
    <r>
      <rPr>
        <b/>
        <sz val="10"/>
        <rFont val="MS Sans Serif"/>
        <family val="2"/>
      </rPr>
      <t>_________</t>
    </r>
  </si>
  <si>
    <t>EURO</t>
  </si>
  <si>
    <t>€/mq</t>
  </si>
  <si>
    <t>Puglia</t>
  </si>
  <si>
    <t>2.b</t>
  </si>
  <si>
    <t>COSTI PER CONDIZIONI TECNICHE AGGIUNTIVE</t>
  </si>
  <si>
    <t>Oneri per lo smaltimento di rifiuti speciali</t>
  </si>
  <si>
    <t>- di autorizzare l'Ente Regione effettuare tutte le indagini tecniche e amministrative ritenute necessarie sia in fase istruttoria che dopo l'eventuale concessione dei contributi.</t>
  </si>
  <si>
    <t>EDILIZIA  AGEVOLATA</t>
  </si>
  <si>
    <t>QTE INIZIALE</t>
  </si>
  <si>
    <t>QTE VARIANTE</t>
  </si>
  <si>
    <t>QTE FINALE</t>
  </si>
  <si>
    <r>
      <t xml:space="preserve"> Q 1</t>
    </r>
    <r>
      <rPr>
        <b/>
        <sz val="12"/>
        <rFont val="MS Sans Serif"/>
        <family val="2"/>
      </rPr>
      <t xml:space="preserve">            IDENTIFICAZIONE DELL'INTERVENTO</t>
    </r>
  </si>
  <si>
    <t>mq</t>
  </si>
  <si>
    <t>Destinazione</t>
  </si>
  <si>
    <t>Rag. Sociale (nome e cognome)</t>
  </si>
  <si>
    <t>Prov.</t>
  </si>
  <si>
    <r>
      <t xml:space="preserve"> Q 3</t>
    </r>
    <r>
      <rPr>
        <b/>
        <sz val="12"/>
        <rFont val="MS Sans Serif"/>
        <family val="2"/>
      </rPr>
      <t xml:space="preserve">            DATI  DI  PROGETTO</t>
    </r>
  </si>
  <si>
    <t>PROGETTO REDATTO DA</t>
  </si>
  <si>
    <t>PERMESSO DI COSTRUIRE</t>
  </si>
  <si>
    <t>per n. alloggi</t>
  </si>
  <si>
    <t>…</t>
  </si>
  <si>
    <t>COSTO TOTALE DELL'INTERVENTO AMMESSO A CONTRIBUTO DA PARTE DELLA REGIONE</t>
  </si>
  <si>
    <t>IMPORTO DEL CONTRIBUTO CONCESSO</t>
  </si>
  <si>
    <t>RILOCALIZZAZIONE</t>
  </si>
  <si>
    <t>VARIANTE REDATTA DA</t>
  </si>
  <si>
    <t>IMPORTO DEL CONTRIBUTO CONCESSO DEFINITIVAMENTE ACCERTATO</t>
  </si>
  <si>
    <t>Unità immobiliare</t>
  </si>
  <si>
    <t>Fabbricato</t>
  </si>
  <si>
    <t>Interno</t>
  </si>
  <si>
    <t>Scala</t>
  </si>
  <si>
    <t>alloggio</t>
  </si>
  <si>
    <t>7 + 8</t>
  </si>
  <si>
    <t>Da compilare contestualmente alla compilazione del QTE iniziale</t>
  </si>
  <si>
    <t>DICHIARAZIONE DEL SOGGETTO ATTUATORE</t>
  </si>
  <si>
    <t>DICHIARAZIONE DEL PROGETTISTA</t>
  </si>
  <si>
    <t>, nella qualità di progettista</t>
  </si>
  <si>
    <t>(TIMBRO E FIRMA)</t>
  </si>
  <si>
    <t>VISTO REGIONALE</t>
  </si>
  <si>
    <t>Da compilare contestualmente alla compilazione del QTE variante</t>
  </si>
  <si>
    <t>, nella qualità di direttore dei</t>
  </si>
  <si>
    <t>lavori del</t>
  </si>
  <si>
    <t>- che tutte le notizie fornite e i dati indicati nel quadro tecnico-economico, alla sezione QTE variante corrispondono al vero;</t>
  </si>
  <si>
    <t>DICHIARAZIONE DEL DIRETTORE DEI LAVORI</t>
  </si>
  <si>
    <t>ATTESTATO REGIONALE</t>
  </si>
  <si>
    <t>- che tutte le notizie fornite e i dati indicati nel quadro tecnico-economico finale corrispondono al vero;</t>
  </si>
  <si>
    <t>ATTESTATO DI CONFORMITA' COMUNALE</t>
  </si>
  <si>
    <t>Vista</t>
  </si>
  <si>
    <t>Visto</t>
  </si>
  <si>
    <t>Visti</t>
  </si>
  <si>
    <t>Si appone il visto di conformità comunale</t>
  </si>
  <si>
    <t>la Delibera regionale n°</t>
  </si>
  <si>
    <t>dei limiti di costo</t>
  </si>
  <si>
    <t>il permesso di costruire e le specifiche dei fattori di qualità aggiuntiva connessi al differenziale di costo</t>
  </si>
  <si>
    <t>i contenuti dei Quadri Tecnici Economici</t>
  </si>
  <si>
    <t>la convenzione tra il Comune e l'operatore che determina il prezzo di convenzione degli alloggi</t>
  </si>
  <si>
    <t>DA COMPILARE CONTESTUALMENTE ALLA REDAZIONE DEL QTE INIZIALE</t>
  </si>
  <si>
    <t>Anno di costruzione dell'immobile</t>
  </si>
  <si>
    <t>a) Su (superficie utile degli alloggi)</t>
  </si>
  <si>
    <t>b) Snr di pertinenza dell'organismo abitativo</t>
  </si>
  <si>
    <t>c) Snr di pertinenza degli alloggi</t>
  </si>
  <si>
    <t>Generalità dell'operatore:</t>
  </si>
  <si>
    <t>Sede legale (residenza)   Via</t>
  </si>
  <si>
    <t>Cap</t>
  </si>
  <si>
    <t>Tel</t>
  </si>
  <si>
    <t>Generalità del proprietario (se diverso dall'operatore):</t>
  </si>
  <si>
    <t>= Su + Snr + Sp</t>
  </si>
  <si>
    <t>CONSISTENZE E COSTI PER LA DETERMINAZIONE DEL CONTRIBUTO</t>
  </si>
  <si>
    <t xml:space="preserve">SU </t>
  </si>
  <si>
    <t>Misura %             del contributo</t>
  </si>
  <si>
    <t>Importo del contributo</t>
  </si>
  <si>
    <t>Prezzo di convenzione per alloggio</t>
  </si>
  <si>
    <t>Superfiice</t>
  </si>
  <si>
    <t>org. Abit.</t>
  </si>
  <si>
    <t>12  x  13</t>
  </si>
  <si>
    <t>Utile</t>
  </si>
  <si>
    <r>
      <t xml:space="preserve">SP           </t>
    </r>
    <r>
      <rPr>
        <sz val="9"/>
        <rFont val="Arial"/>
        <family val="2"/>
      </rPr>
      <t>Sup. parch.</t>
    </r>
  </si>
  <si>
    <r>
      <t>SNR</t>
    </r>
    <r>
      <rPr>
        <sz val="10"/>
        <rFont val="Arial"/>
        <family val="0"/>
      </rPr>
      <t xml:space="preserve"> Superficie non residenziale</t>
    </r>
  </si>
  <si>
    <r>
      <t>≤</t>
    </r>
    <r>
      <rPr>
        <sz val="9"/>
        <rFont val="Arial"/>
        <family val="2"/>
      </rPr>
      <t xml:space="preserve"> 45% Su</t>
    </r>
  </si>
  <si>
    <t>DA COMPILARE CONTESTUALMENTE ALLA REDAZIONE DEL QTE FINALE NEL CASO DI AVVENUTE MODIFICHE RISPETTO AI VALORI RAPPRESENTATI NEGLI ANALOGHI QUADRI DEL QTE INIZIALE E/O DEL QTE VARIANTE</t>
  </si>
  <si>
    <t>dichiara sotto la propriaresponsabilità:</t>
  </si>
  <si>
    <t>nato a</t>
  </si>
  <si>
    <t>residente in</t>
  </si>
  <si>
    <t>nella qualità di direttore deilavori del</t>
  </si>
  <si>
    <r>
      <t>ATTESTATO DI CONFORMITA'</t>
    </r>
    <r>
      <rPr>
        <sz val="12"/>
        <rFont val="MS Sans Serif"/>
        <family val="2"/>
      </rPr>
      <t xml:space="preserve">     </t>
    </r>
    <r>
      <rPr>
        <sz val="10"/>
        <rFont val="MS Sans Serif"/>
        <family val="2"/>
      </rPr>
      <t>(da compilare a fine lavori)</t>
    </r>
  </si>
  <si>
    <r>
      <t xml:space="preserve">d) Sp (superficie parcheggi) </t>
    </r>
    <r>
      <rPr>
        <sz val="8"/>
        <rFont val="Arial"/>
        <family val="2"/>
      </rPr>
      <t>≤</t>
    </r>
    <r>
      <rPr>
        <sz val="8"/>
        <rFont val="MS Sans Serif"/>
        <family val="2"/>
      </rPr>
      <t xml:space="preserve"> 45% Su</t>
    </r>
  </si>
  <si>
    <t>MANUTENZIONE STRAORDINARIA</t>
  </si>
  <si>
    <t>M</t>
  </si>
  <si>
    <t>e) Sc (superficie complessiva) Su + Snr + Sp</t>
  </si>
  <si>
    <r>
      <t xml:space="preserve"> Q 2</t>
    </r>
    <r>
      <rPr>
        <b/>
        <sz val="12"/>
        <rFont val="MS Sans Serif"/>
        <family val="2"/>
      </rPr>
      <t xml:space="preserve">            IDENTIFICAZIONE DELL'OPERATORE</t>
    </r>
  </si>
  <si>
    <t>COSTO BASE DI REALIZZAZIONE TECNICA (C.B.M.)</t>
  </si>
  <si>
    <t>C.R.M.</t>
  </si>
  <si>
    <t>C.T.M.</t>
  </si>
  <si>
    <t>Q5</t>
  </si>
  <si>
    <t>PER GLI INTERVENTI DI RECUPERO DI MANUTENZIONE STRAORDINARIA</t>
  </si>
  <si>
    <t>- di autorizzare l'Ente Regione ad effettuare tutte le indagini tecniche e amministrative ritenute necessarie sia in fase istruttoria che dopo l'eventuale concessione dei contributi.</t>
  </si>
  <si>
    <r>
      <t>C.T.M</t>
    </r>
    <r>
      <rPr>
        <sz val="10"/>
        <rFont val="Arial"/>
        <family val="2"/>
      </rPr>
      <t xml:space="preserve">                          </t>
    </r>
    <r>
      <rPr>
        <sz val="9"/>
        <rFont val="Arial"/>
        <family val="2"/>
      </rPr>
      <t>per unità immobiliari</t>
    </r>
  </si>
  <si>
    <t>Q8</t>
  </si>
  <si>
    <t>Q 6   DATI RELATIVI ALL'AREA</t>
  </si>
  <si>
    <t>Q 7</t>
  </si>
  <si>
    <t>Spese tecniche e generali</t>
  </si>
  <si>
    <r>
      <t>SNR</t>
    </r>
    <r>
      <rPr>
        <b/>
        <sz val="9"/>
        <rFont val="Arial"/>
        <family val="2"/>
      </rPr>
      <t xml:space="preserve">                </t>
    </r>
    <r>
      <rPr>
        <sz val="9"/>
        <rFont val="Arial"/>
        <family val="2"/>
      </rPr>
      <t>totale</t>
    </r>
  </si>
  <si>
    <r>
      <t xml:space="preserve">SC                 </t>
    </r>
    <r>
      <rPr>
        <sz val="9"/>
        <rFont val="Arial"/>
        <family val="2"/>
      </rPr>
      <t>Sup. compl.</t>
    </r>
  </si>
  <si>
    <t>3.a</t>
  </si>
  <si>
    <t>3.c</t>
  </si>
  <si>
    <t>DA COMPILARE CONTESTUALMENTE ALLA REDAZIONE DELL' EVENTUALE QTE VARIANTE NEL CASO DI AVVENUTE MODIFICHE DELL'ARTICOLAZIONE DEI COSTI E/O DELLE CONSISTENZE DIMENSIONALI</t>
  </si>
  <si>
    <t>Visto quanto innanzi, si attesta il rispetto delle procedure, dei vincoli economici e tecnici, nonché dei requisiti stabiliti per la realizzazione dei programmi di edilizia residenziale pubblica convenzionata - agevolata.</t>
  </si>
  <si>
    <t>COSTO DI REALIZZAZIONE TECNICA</t>
  </si>
  <si>
    <t>DIFFERENZIALE DI COSTO CONNESSO ALLA QUALITA' AGGIUNTIVA</t>
  </si>
  <si>
    <t>%                     max</t>
  </si>
  <si>
    <t>%                     utiliz.</t>
  </si>
  <si>
    <r>
      <t xml:space="preserve">APE post-operam in classe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, con APE ante-operam in classe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(per min 80% alloggi)</t>
    </r>
  </si>
  <si>
    <t>3.b</t>
  </si>
  <si>
    <t>Difficoltà di accessibilità di cantiere o lavorazioni particolarmente onerose</t>
  </si>
  <si>
    <t>3.d</t>
  </si>
  <si>
    <t>Zona a vincolo ex L.1497/39 o L. 1089/39 (D.Lgs. 42/2004)</t>
  </si>
  <si>
    <t>4.a</t>
  </si>
  <si>
    <t>4.c</t>
  </si>
  <si>
    <t xml:space="preserve"> Q 4           ARTICOLAZIONE  COMPLESSIVA  DEI  COSTI DI MANUTENZIONE STRAORDINARIA</t>
  </si>
  <si>
    <t xml:space="preserve">COSTO DI REALIZZAZIONE TECNICA  (C.R.M.)  </t>
  </si>
  <si>
    <t xml:space="preserve">COSTO TOTALE (C.T.M.)     </t>
  </si>
  <si>
    <t>QUALITA' ENERGETICA</t>
  </si>
  <si>
    <r>
      <t xml:space="preserve">APE post-operam in classe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, con APE ante-operam in classe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 (per min 80% alloggi)       </t>
    </r>
    <r>
      <rPr>
        <i/>
        <sz val="10"/>
        <rFont val="Arial"/>
        <family val="2"/>
      </rPr>
      <t>oppure</t>
    </r>
  </si>
  <si>
    <r>
      <t xml:space="preserve">APE post-operam in classe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, con APE ante-operam in classe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(per min 80% alloggi)     </t>
    </r>
    <r>
      <rPr>
        <i/>
        <sz val="10"/>
        <rFont val="Arial"/>
        <family val="2"/>
      </rPr>
      <t xml:space="preserve">  oppure</t>
    </r>
  </si>
  <si>
    <r>
      <t xml:space="preserve">APE post-operam in classe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, con APE ante-operam in classe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(per min 80% alloggi)       </t>
    </r>
    <r>
      <rPr>
        <i/>
        <sz val="10"/>
        <rFont val="Arial"/>
        <family val="2"/>
      </rPr>
      <t>oppure</t>
    </r>
  </si>
  <si>
    <t>TOTALE SUPERFICI AMMESSE A CONTRIBUTO</t>
  </si>
  <si>
    <t>SUPERFICI NON AMMISSIBILI A CONTRIBUTO</t>
  </si>
  <si>
    <t>DA COMPILARE CONTESTUALMENTE ALLA REDAZIONE DELL' EVENTUALE QTE VARIANTE NEL CASO DI AVVENUTE MODIFICHE DELL'ARTICOLAZINE DEI COSTI E/O DELLE CONSISTENZE DIMENSIONALI</t>
  </si>
  <si>
    <t>Altezza virtuale maggiore o uguale a 4,5 m e/o rapporto mq lordo/mq netto maggiore di 1,2</t>
  </si>
  <si>
    <t>Zona a vincolo ex L.1497/39 o L.1089/39 (D.Lgs. 42/2004)</t>
  </si>
  <si>
    <t>Qualità ambientale del progetto: raggiungimento del punteggio 2≤p≤5 di sostenibilità ambientale           p =</t>
  </si>
  <si>
    <t>Qualità ambientale del progetto: raggiungimento del punteggio 2≤p≤5 di sostenibilità ambientale         p =</t>
  </si>
  <si>
    <t>Qualità ambientale del progetto: raggiungimento del punteggio 2≤p≤5 di sostenibilità ambientale             p =</t>
  </si>
  <si>
    <t>Superamento di barriere architettoniche per almeno il 20% degli alloggi recuperati</t>
  </si>
  <si>
    <t>N.B.:LE CELLE GRIGIE SONO BLOCCATE</t>
  </si>
  <si>
    <t>N.B.:LE CELLE COLORATE CONTENGONO FORMULE MA NON SONO BLOCCATE</t>
  </si>
  <si>
    <t>Importo max del contributo</t>
  </si>
  <si>
    <t xml:space="preserve"> Q 4     ARTICOLAZIONE  COMPLESSIVA  DEI  COSTI DI MANUTENZIONE STRAORDINARIA</t>
  </si>
  <si>
    <t>≤ 45% Su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</si>
</sst>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 &quot;\ #,##0;\-&quot; &quot;\ #,##0"/>
    <numFmt numFmtId="173" formatCode="&quot; &quot;\ #,##0;[Red]\-&quot; &quot;\ #,##0"/>
    <numFmt numFmtId="174" formatCode="&quot; &quot;\ #,##0.00;\-&quot; &quot;\ #,##0.00"/>
    <numFmt numFmtId="175" formatCode="&quot; &quot;\ #,##0.00;[Red]\-&quot; &quot;\ #,##0.00"/>
    <numFmt numFmtId="176" formatCode="_-&quot; &quot;\ * #,##0_-;\-&quot; &quot;\ * #,##0_-;_-&quot; &quot;\ * &quot;-&quot;_-;_-@_-"/>
    <numFmt numFmtId="177" formatCode="_-&quot; &quot;\ * #,##0.00_-;\-&quot; &quot;\ * #,##0.00_-;_-&quot; 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d/m/yy"/>
    <numFmt numFmtId="185" formatCode="d\-mmm\-yy"/>
    <numFmt numFmtId="186" formatCode="d\-mmm"/>
    <numFmt numFmtId="187" formatCode="h\.mm\ AM/PM"/>
    <numFmt numFmtId="188" formatCode="h\.mm\.ss\ AM/PM"/>
    <numFmt numFmtId="189" formatCode="h\.mm"/>
    <numFmt numFmtId="190" formatCode="h\.mm\.ss"/>
    <numFmt numFmtId="191" formatCode="d/m/yy\ h\.mm"/>
    <numFmt numFmtId="192" formatCode="dd\.mm\.yy"/>
    <numFmt numFmtId="193" formatCode="#,##0.0"/>
    <numFmt numFmtId="194" formatCode="0.0"/>
    <numFmt numFmtId="195" formatCode="0.0%"/>
    <numFmt numFmtId="196" formatCode="&quot;€&quot;\ #,##0.00"/>
    <numFmt numFmtId="197" formatCode="0.00000"/>
    <numFmt numFmtId="198" formatCode="0.0000"/>
    <numFmt numFmtId="199" formatCode="0.000"/>
    <numFmt numFmtId="200" formatCode="#,##0.000"/>
    <numFmt numFmtId="201" formatCode="0.0000000"/>
    <numFmt numFmtId="202" formatCode="0.000000"/>
    <numFmt numFmtId="203" formatCode="0.000000000"/>
    <numFmt numFmtId="204" formatCode="0.0000000000"/>
    <numFmt numFmtId="205" formatCode="0.00000000"/>
    <numFmt numFmtId="206" formatCode="_-* #,##0.0_-;\-* #,##0.0_-;_-* &quot;-&quot;_-;_-@_-"/>
    <numFmt numFmtId="207" formatCode="_-* #,##0.00_-;\-* #,##0.00_-;_-* &quot;-&quot;_-;_-@_-"/>
    <numFmt numFmtId="208" formatCode="_-[$€-2]\ * #,##0.00_-;\-[$€-2]\ * #,##0.00_-;_-[$€-2]\ * &quot;-&quot;??_-"/>
    <numFmt numFmtId="209" formatCode="#,##0.00\ &quot;€&quot;"/>
    <numFmt numFmtId="210" formatCode="#,##0.00\ _€"/>
  </numFmts>
  <fonts count="7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i/>
      <sz val="8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u val="single"/>
      <sz val="10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9"/>
      <name val="MS Sans Serif"/>
      <family val="2"/>
    </font>
    <font>
      <b/>
      <sz val="7.5"/>
      <name val="MS Sans Serif"/>
      <family val="2"/>
    </font>
    <font>
      <sz val="9"/>
      <name val="MS Sans Serif"/>
      <family val="2"/>
    </font>
    <font>
      <u val="single"/>
      <sz val="10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sz val="2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5"/>
      <name val="MS Sans Serif"/>
      <family val="2"/>
    </font>
    <font>
      <b/>
      <sz val="1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40"/>
      <name val="MS Sans Serif"/>
      <family val="2"/>
    </font>
    <font>
      <sz val="10"/>
      <color indexed="8"/>
      <name val="Arial"/>
      <family val="2"/>
    </font>
    <font>
      <b/>
      <sz val="3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B0F0"/>
      <name val="MS Sans Serif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208" fontId="0" fillId="0" borderId="0" applyFont="0" applyFill="0" applyBorder="0" applyAlignment="0" applyProtection="0"/>
    <xf numFmtId="0" fontId="5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1" fillId="1" borderId="10" xfId="50" applyFill="1" applyBorder="1">
      <alignment/>
      <protection/>
    </xf>
    <xf numFmtId="0" fontId="1" fillId="1" borderId="11" xfId="50" applyFill="1" applyBorder="1">
      <alignment/>
      <protection/>
    </xf>
    <xf numFmtId="0" fontId="1" fillId="1" borderId="12" xfId="50" applyFill="1" applyBorder="1">
      <alignment/>
      <protection/>
    </xf>
    <xf numFmtId="0" fontId="1" fillId="0" borderId="0" xfId="50">
      <alignment/>
      <protection/>
    </xf>
    <xf numFmtId="0" fontId="1" fillId="1" borderId="13" xfId="50" applyFill="1" applyBorder="1">
      <alignment/>
      <protection/>
    </xf>
    <xf numFmtId="0" fontId="1" fillId="1" borderId="0" xfId="50" applyFill="1" applyBorder="1">
      <alignment/>
      <protection/>
    </xf>
    <xf numFmtId="0" fontId="1" fillId="1" borderId="14" xfId="50" applyFill="1" applyBorder="1">
      <alignment/>
      <protection/>
    </xf>
    <xf numFmtId="0" fontId="1" fillId="0" borderId="10" xfId="50" applyBorder="1">
      <alignment/>
      <protection/>
    </xf>
    <xf numFmtId="0" fontId="1" fillId="0" borderId="11" xfId="50" applyBorder="1">
      <alignment/>
      <protection/>
    </xf>
    <xf numFmtId="0" fontId="1" fillId="0" borderId="12" xfId="50" applyBorder="1">
      <alignment/>
      <protection/>
    </xf>
    <xf numFmtId="0" fontId="1" fillId="0" borderId="13" xfId="50" applyBorder="1">
      <alignment/>
      <protection/>
    </xf>
    <xf numFmtId="0" fontId="1" fillId="0" borderId="0" xfId="50" applyBorder="1">
      <alignment/>
      <protection/>
    </xf>
    <xf numFmtId="0" fontId="1" fillId="0" borderId="14" xfId="50" applyBorder="1">
      <alignment/>
      <protection/>
    </xf>
    <xf numFmtId="0" fontId="1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3" fillId="0" borderId="0" xfId="50" applyFont="1">
      <alignment/>
      <protection/>
    </xf>
    <xf numFmtId="0" fontId="1" fillId="0" borderId="0" xfId="50" applyFont="1">
      <alignment/>
      <protection/>
    </xf>
    <xf numFmtId="0" fontId="1" fillId="0" borderId="15" xfId="50" applyBorder="1">
      <alignment/>
      <protection/>
    </xf>
    <xf numFmtId="0" fontId="1" fillId="0" borderId="16" xfId="50" applyBorder="1">
      <alignment/>
      <protection/>
    </xf>
    <xf numFmtId="0" fontId="5" fillId="0" borderId="17" xfId="50" applyFont="1" applyBorder="1" applyAlignment="1">
      <alignment horizontal="center"/>
      <protection/>
    </xf>
    <xf numFmtId="0" fontId="1" fillId="0" borderId="17" xfId="50" applyBorder="1" applyAlignment="1">
      <alignment horizontal="center"/>
      <protection/>
    </xf>
    <xf numFmtId="0" fontId="1" fillId="0" borderId="18" xfId="50" applyBorder="1">
      <alignment/>
      <protection/>
    </xf>
    <xf numFmtId="0" fontId="1" fillId="0" borderId="19" xfId="50" applyBorder="1">
      <alignment/>
      <protection/>
    </xf>
    <xf numFmtId="0" fontId="1" fillId="0" borderId="19" xfId="50" applyBorder="1" applyAlignment="1">
      <alignment horizontal="center"/>
      <protection/>
    </xf>
    <xf numFmtId="0" fontId="1" fillId="0" borderId="14" xfId="50" applyBorder="1" applyAlignment="1">
      <alignment horizontal="center"/>
      <protection/>
    </xf>
    <xf numFmtId="0" fontId="2" fillId="0" borderId="20" xfId="50" applyFont="1" applyBorder="1">
      <alignment/>
      <protection/>
    </xf>
    <xf numFmtId="0" fontId="6" fillId="1" borderId="18" xfId="50" applyFont="1" applyFill="1" applyBorder="1">
      <alignment/>
      <protection/>
    </xf>
    <xf numFmtId="0" fontId="1" fillId="1" borderId="18" xfId="50" applyFill="1" applyBorder="1">
      <alignment/>
      <protection/>
    </xf>
    <xf numFmtId="0" fontId="1" fillId="1" borderId="19" xfId="50" applyFill="1" applyBorder="1">
      <alignment/>
      <protection/>
    </xf>
    <xf numFmtId="0" fontId="2" fillId="0" borderId="13" xfId="50" applyFont="1" applyBorder="1">
      <alignment/>
      <protection/>
    </xf>
    <xf numFmtId="0" fontId="2" fillId="0" borderId="0" xfId="50" applyFont="1" applyBorder="1">
      <alignment/>
      <protection/>
    </xf>
    <xf numFmtId="0" fontId="2" fillId="0" borderId="0" xfId="50" applyFont="1">
      <alignment/>
      <protection/>
    </xf>
    <xf numFmtId="0" fontId="2" fillId="0" borderId="18" xfId="50" applyFont="1" applyBorder="1">
      <alignment/>
      <protection/>
    </xf>
    <xf numFmtId="0" fontId="1" fillId="0" borderId="21" xfId="50" applyBorder="1">
      <alignment/>
      <protection/>
    </xf>
    <xf numFmtId="3" fontId="1" fillId="0" borderId="18" xfId="50" applyNumberFormat="1" applyBorder="1">
      <alignment/>
      <protection/>
    </xf>
    <xf numFmtId="182" fontId="1" fillId="0" borderId="18" xfId="68" applyFont="1" applyBorder="1" applyAlignment="1">
      <alignment horizontal="left"/>
    </xf>
    <xf numFmtId="0" fontId="4" fillId="0" borderId="10" xfId="50" applyFont="1" applyBorder="1" applyAlignment="1">
      <alignment horizontal="center" vertical="center"/>
      <protection/>
    </xf>
    <xf numFmtId="0" fontId="1" fillId="0" borderId="10" xfId="50" applyBorder="1" applyAlignment="1">
      <alignment vertical="center"/>
      <protection/>
    </xf>
    <xf numFmtId="0" fontId="1" fillId="0" borderId="12" xfId="50" applyBorder="1" applyAlignment="1">
      <alignment vertical="center"/>
      <protection/>
    </xf>
    <xf numFmtId="0" fontId="4" fillId="0" borderId="12" xfId="50" applyFont="1" applyBorder="1" applyAlignment="1">
      <alignment vertical="center"/>
      <protection/>
    </xf>
    <xf numFmtId="0" fontId="6" fillId="1" borderId="20" xfId="50" applyFont="1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fill"/>
    </xf>
    <xf numFmtId="0" fontId="1" fillId="0" borderId="14" xfId="0" applyFont="1" applyBorder="1" applyAlignment="1">
      <alignment horizontal="fill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9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18" xfId="50" applyFont="1" applyBorder="1">
      <alignment/>
      <protection/>
    </xf>
    <xf numFmtId="0" fontId="10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4" fillId="0" borderId="15" xfId="50" applyFont="1" applyBorder="1" applyAlignment="1">
      <alignment vertical="top"/>
      <protection/>
    </xf>
    <xf numFmtId="14" fontId="1" fillId="0" borderId="19" xfId="50" applyNumberForma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3" fontId="10" fillId="0" borderId="17" xfId="0" applyNumberFormat="1" applyFont="1" applyBorder="1" applyAlignment="1">
      <alignment horizontal="center" vertical="top" textRotation="90"/>
    </xf>
    <xf numFmtId="0" fontId="0" fillId="0" borderId="17" xfId="0" applyBorder="1" applyAlignment="1">
      <alignment horizontal="center" vertical="top" textRotation="90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" fillId="0" borderId="13" xfId="50" applyFont="1" applyBorder="1" applyAlignment="1">
      <alignment horizontal="right"/>
      <protection/>
    </xf>
    <xf numFmtId="0" fontId="1" fillId="0" borderId="13" xfId="50" applyFont="1" applyBorder="1" applyAlignment="1">
      <alignment/>
      <protection/>
    </xf>
    <xf numFmtId="0" fontId="1" fillId="0" borderId="17" xfId="50" applyFont="1" applyBorder="1">
      <alignment/>
      <protection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1" fillId="1" borderId="12" xfId="50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" fillId="0" borderId="16" xfId="50" applyFont="1" applyBorder="1">
      <alignment/>
      <protection/>
    </xf>
    <xf numFmtId="0" fontId="4" fillId="0" borderId="0" xfId="50" applyFont="1" applyBorder="1">
      <alignment/>
      <protection/>
    </xf>
    <xf numFmtId="0" fontId="22" fillId="0" borderId="0" xfId="0" applyFont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4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left"/>
    </xf>
    <xf numFmtId="4" fontId="19" fillId="0" borderId="14" xfId="0" applyNumberFormat="1" applyFont="1" applyBorder="1" applyAlignment="1">
      <alignment horizontal="left"/>
    </xf>
    <xf numFmtId="2" fontId="0" fillId="0" borderId="17" xfId="0" applyNumberFormat="1" applyBorder="1" applyAlignment="1">
      <alignment/>
    </xf>
    <xf numFmtId="10" fontId="1" fillId="0" borderId="17" xfId="53" applyNumberFormat="1" applyBorder="1">
      <alignment/>
      <protection/>
    </xf>
    <xf numFmtId="0" fontId="9" fillId="0" borderId="0" xfId="0" applyFont="1" applyBorder="1" applyAlignment="1">
      <alignment/>
    </xf>
    <xf numFmtId="0" fontId="1" fillId="0" borderId="0" xfId="52">
      <alignment/>
      <protection/>
    </xf>
    <xf numFmtId="0" fontId="1" fillId="0" borderId="0" xfId="52" applyFont="1" applyFill="1" applyBorder="1" applyAlignment="1">
      <alignment horizontal="center"/>
      <protection/>
    </xf>
    <xf numFmtId="3" fontId="2" fillId="0" borderId="0" xfId="52" applyNumberFormat="1" applyFont="1" applyFill="1" applyBorder="1" applyAlignment="1">
      <alignment horizontal="center"/>
      <protection/>
    </xf>
    <xf numFmtId="0" fontId="0" fillId="0" borderId="0" xfId="49">
      <alignment/>
      <protection/>
    </xf>
    <xf numFmtId="0" fontId="0" fillId="0" borderId="17" xfId="49" applyFont="1" applyBorder="1" applyAlignment="1" applyProtection="1">
      <alignment/>
      <protection locked="0"/>
    </xf>
    <xf numFmtId="4" fontId="19" fillId="0" borderId="17" xfId="49" applyNumberFormat="1" applyFont="1" applyBorder="1" applyProtection="1">
      <alignment/>
      <protection locked="0"/>
    </xf>
    <xf numFmtId="195" fontId="0" fillId="0" borderId="17" xfId="49" applyNumberFormat="1" applyBorder="1" applyProtection="1">
      <alignment/>
      <protection locked="0"/>
    </xf>
    <xf numFmtId="209" fontId="0" fillId="0" borderId="17" xfId="53" applyNumberFormat="1" applyFont="1" applyBorder="1">
      <alignment/>
      <protection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195" fontId="0" fillId="0" borderId="17" xfId="49" applyNumberFormat="1" applyBorder="1" applyAlignment="1" applyProtection="1">
      <alignment vertical="center"/>
      <protection locked="0"/>
    </xf>
    <xf numFmtId="0" fontId="0" fillId="0" borderId="0" xfId="49" applyAlignment="1">
      <alignment vertical="center"/>
      <protection/>
    </xf>
    <xf numFmtId="0" fontId="0" fillId="0" borderId="17" xfId="0" applyFont="1" applyBorder="1" applyAlignment="1">
      <alignment/>
    </xf>
    <xf numFmtId="10" fontId="0" fillId="0" borderId="17" xfId="53" applyNumberFormat="1" applyFon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9" fillId="1" borderId="10" xfId="0" applyFont="1" applyFill="1" applyBorder="1" applyAlignment="1">
      <alignment/>
    </xf>
    <xf numFmtId="0" fontId="29" fillId="1" borderId="11" xfId="0" applyFont="1" applyFill="1" applyBorder="1" applyAlignment="1">
      <alignment/>
    </xf>
    <xf numFmtId="0" fontId="29" fillId="1" borderId="12" xfId="0" applyFont="1" applyFill="1" applyBorder="1" applyAlignment="1">
      <alignment/>
    </xf>
    <xf numFmtId="0" fontId="30" fillId="1" borderId="13" xfId="0" applyFont="1" applyFill="1" applyBorder="1" applyAlignment="1">
      <alignment/>
    </xf>
    <xf numFmtId="0" fontId="30" fillId="1" borderId="0" xfId="0" applyFont="1" applyFill="1" applyBorder="1" applyAlignment="1">
      <alignment/>
    </xf>
    <xf numFmtId="0" fontId="30" fillId="1" borderId="14" xfId="0" applyFont="1" applyFill="1" applyBorder="1" applyAlignment="1">
      <alignment/>
    </xf>
    <xf numFmtId="0" fontId="29" fillId="1" borderId="15" xfId="0" applyFont="1" applyFill="1" applyBorder="1" applyAlignment="1">
      <alignment/>
    </xf>
    <xf numFmtId="0" fontId="29" fillId="1" borderId="16" xfId="0" applyFont="1" applyFill="1" applyBorder="1" applyAlignment="1">
      <alignment/>
    </xf>
    <xf numFmtId="0" fontId="29" fillId="1" borderId="21" xfId="0" applyFont="1" applyFill="1" applyBorder="1" applyAlignment="1">
      <alignment/>
    </xf>
    <xf numFmtId="0" fontId="5" fillId="1" borderId="0" xfId="0" applyFont="1" applyFill="1" applyAlignment="1">
      <alignment/>
    </xf>
    <xf numFmtId="0" fontId="9" fillId="1" borderId="0" xfId="0" applyFont="1" applyFill="1" applyAlignment="1">
      <alignment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1" xfId="52" applyBorder="1" applyProtection="1">
      <alignment/>
      <protection locked="0"/>
    </xf>
    <xf numFmtId="0" fontId="2" fillId="0" borderId="11" xfId="52" applyFont="1" applyBorder="1" applyProtection="1">
      <alignment/>
      <protection locked="0"/>
    </xf>
    <xf numFmtId="3" fontId="1" fillId="0" borderId="11" xfId="52" applyNumberFormat="1" applyBorder="1" applyProtection="1">
      <alignment/>
      <protection locked="0"/>
    </xf>
    <xf numFmtId="0" fontId="1" fillId="0" borderId="0" xfId="52" applyProtection="1">
      <alignment/>
      <protection locked="0"/>
    </xf>
    <xf numFmtId="0" fontId="1" fillId="0" borderId="0" xfId="52" applyBorder="1" applyProtection="1">
      <alignment/>
      <protection locked="0"/>
    </xf>
    <xf numFmtId="0" fontId="2" fillId="0" borderId="0" xfId="52" applyFont="1" applyBorder="1" applyProtection="1">
      <alignment/>
      <protection locked="0"/>
    </xf>
    <xf numFmtId="0" fontId="2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3" fontId="2" fillId="0" borderId="0" xfId="52" applyNumberFormat="1" applyFont="1" applyFill="1" applyBorder="1" applyAlignment="1" applyProtection="1">
      <alignment horizontal="center"/>
      <protection locked="0"/>
    </xf>
    <xf numFmtId="0" fontId="0" fillId="0" borderId="17" xfId="49" applyBorder="1" applyAlignment="1" applyProtection="1">
      <alignment horizontal="center"/>
      <protection locked="0"/>
    </xf>
    <xf numFmtId="0" fontId="16" fillId="0" borderId="17" xfId="49" applyFont="1" applyBorder="1" applyAlignment="1" applyProtection="1">
      <alignment horizontal="center"/>
      <protection locked="0"/>
    </xf>
    <xf numFmtId="0" fontId="0" fillId="0" borderId="0" xfId="49" applyAlignment="1" applyProtection="1">
      <alignment horizontal="center"/>
      <protection locked="0"/>
    </xf>
    <xf numFmtId="0" fontId="17" fillId="0" borderId="0" xfId="49" applyFont="1" applyAlignment="1" applyProtection="1">
      <alignment horizontal="right"/>
      <protection locked="0"/>
    </xf>
    <xf numFmtId="0" fontId="7" fillId="0" borderId="0" xfId="51" applyFont="1" applyFill="1" applyBorder="1" applyAlignment="1" applyProtection="1">
      <alignment horizontal="center"/>
      <protection locked="0"/>
    </xf>
    <xf numFmtId="4" fontId="68" fillId="0" borderId="0" xfId="52" applyNumberFormat="1" applyFont="1" applyFill="1" applyBorder="1" applyAlignment="1" applyProtection="1">
      <alignment horizontal="center"/>
      <protection locked="0"/>
    </xf>
    <xf numFmtId="0" fontId="0" fillId="0" borderId="17" xfId="49" applyBorder="1" applyAlignment="1" applyProtection="1">
      <alignment horizontal="center" vertical="center"/>
      <protection locked="0"/>
    </xf>
    <xf numFmtId="0" fontId="18" fillId="0" borderId="17" xfId="49" applyFont="1" applyBorder="1" applyAlignment="1" applyProtection="1">
      <alignment horizontal="center" wrapText="1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2" fontId="69" fillId="0" borderId="17" xfId="0" applyNumberFormat="1" applyFont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95" fontId="0" fillId="0" borderId="0" xfId="0" applyNumberFormat="1" applyBorder="1" applyAlignment="1" applyProtection="1">
      <alignment/>
      <protection locked="0"/>
    </xf>
    <xf numFmtId="0" fontId="0" fillId="0" borderId="0" xfId="49" applyProtection="1">
      <alignment/>
      <protection locked="0"/>
    </xf>
    <xf numFmtId="0" fontId="0" fillId="0" borderId="17" xfId="49" applyFont="1" applyBorder="1" applyAlignment="1" applyProtection="1">
      <alignment horizontal="center" vertical="center"/>
      <protection locked="0"/>
    </xf>
    <xf numFmtId="49" fontId="0" fillId="0" borderId="17" xfId="49" applyNumberFormat="1" applyFont="1" applyBorder="1" applyAlignment="1" applyProtection="1">
      <alignment horizontal="center" vertical="center"/>
      <protection locked="0"/>
    </xf>
    <xf numFmtId="0" fontId="0" fillId="0" borderId="0" xfId="49" applyAlignment="1" applyProtection="1">
      <alignment horizontal="center" vertical="center"/>
      <protection locked="0"/>
    </xf>
    <xf numFmtId="0" fontId="16" fillId="0" borderId="20" xfId="49" applyFont="1" applyBorder="1" applyAlignment="1" applyProtection="1">
      <alignment horizontal="right"/>
      <protection locked="0"/>
    </xf>
    <xf numFmtId="0" fontId="28" fillId="0" borderId="18" xfId="51" applyFont="1" applyFill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195" fontId="0" fillId="0" borderId="0" xfId="49" applyNumberFormat="1" applyProtection="1">
      <alignment/>
      <protection locked="0"/>
    </xf>
    <xf numFmtId="4" fontId="0" fillId="0" borderId="0" xfId="49" applyNumberForma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" fontId="19" fillId="0" borderId="17" xfId="49" applyNumberFormat="1" applyFont="1" applyBorder="1" applyProtection="1">
      <alignment/>
      <protection/>
    </xf>
    <xf numFmtId="0" fontId="0" fillId="0" borderId="0" xfId="49" applyAlignment="1" applyProtection="1">
      <alignment vertical="center"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3" fontId="2" fillId="0" borderId="0" xfId="52" applyNumberFormat="1" applyFont="1" applyFill="1" applyBorder="1" applyAlignment="1" applyProtection="1">
      <alignment horizontal="center" vertical="center"/>
      <protection locked="0"/>
    </xf>
    <xf numFmtId="3" fontId="2" fillId="0" borderId="11" xfId="52" applyNumberFormat="1" applyFont="1" applyFill="1" applyBorder="1" applyAlignment="1" applyProtection="1">
      <alignment horizontal="center"/>
      <protection locked="0"/>
    </xf>
    <xf numFmtId="0" fontId="30" fillId="1" borderId="0" xfId="0" applyFont="1" applyFill="1" applyBorder="1" applyAlignment="1">
      <alignment horizontal="center"/>
    </xf>
    <xf numFmtId="4" fontId="16" fillId="33" borderId="17" xfId="49" applyNumberFormat="1" applyFont="1" applyFill="1" applyBorder="1" applyProtection="1">
      <alignment/>
      <protection/>
    </xf>
    <xf numFmtId="195" fontId="0" fillId="33" borderId="17" xfId="0" applyNumberFormat="1" applyFill="1" applyBorder="1" applyAlignment="1" applyProtection="1">
      <alignment/>
      <protection/>
    </xf>
    <xf numFmtId="195" fontId="0" fillId="33" borderId="17" xfId="49" applyNumberFormat="1" applyFill="1" applyBorder="1" applyProtection="1">
      <alignment/>
      <protection/>
    </xf>
    <xf numFmtId="10" fontId="0" fillId="33" borderId="0" xfId="0" applyNumberFormat="1" applyFont="1" applyFill="1" applyAlignment="1" applyProtection="1">
      <alignment/>
      <protection/>
    </xf>
    <xf numFmtId="4" fontId="0" fillId="33" borderId="17" xfId="0" applyNumberFormat="1" applyFont="1" applyFill="1" applyBorder="1" applyAlignment="1" applyProtection="1">
      <alignment/>
      <protection/>
    </xf>
    <xf numFmtId="4" fontId="0" fillId="33" borderId="17" xfId="49" applyNumberFormat="1" applyFont="1" applyFill="1" applyBorder="1" applyProtection="1">
      <alignment/>
      <protection/>
    </xf>
    <xf numFmtId="4" fontId="16" fillId="33" borderId="19" xfId="51" applyNumberFormat="1" applyFont="1" applyFill="1" applyBorder="1" applyAlignment="1" applyProtection="1">
      <alignment horizontal="center"/>
      <protection/>
    </xf>
    <xf numFmtId="4" fontId="16" fillId="33" borderId="19" xfId="52" applyNumberFormat="1" applyFont="1" applyFill="1" applyBorder="1" applyAlignment="1" applyProtection="1">
      <alignment horizontal="center"/>
      <protection/>
    </xf>
    <xf numFmtId="4" fontId="0" fillId="33" borderId="17" xfId="49" applyNumberFormat="1" applyFont="1" applyFill="1" applyBorder="1" applyAlignment="1" applyProtection="1">
      <alignment vertical="center"/>
      <protection/>
    </xf>
    <xf numFmtId="195" fontId="0" fillId="33" borderId="17" xfId="49" applyNumberFormat="1" applyFill="1" applyBorder="1" applyAlignment="1" applyProtection="1">
      <alignment vertical="center"/>
      <protection/>
    </xf>
    <xf numFmtId="2" fontId="0" fillId="13" borderId="17" xfId="0" applyNumberFormat="1" applyFont="1" applyFill="1" applyBorder="1" applyAlignment="1">
      <alignment/>
    </xf>
    <xf numFmtId="209" fontId="0" fillId="13" borderId="17" xfId="0" applyNumberFormat="1" applyFont="1" applyFill="1" applyBorder="1" applyAlignment="1">
      <alignment/>
    </xf>
    <xf numFmtId="2" fontId="16" fillId="13" borderId="17" xfId="0" applyNumberFormat="1" applyFont="1" applyFill="1" applyBorder="1" applyAlignment="1">
      <alignment/>
    </xf>
    <xf numFmtId="209" fontId="0" fillId="13" borderId="17" xfId="0" applyNumberFormat="1" applyFont="1" applyFill="1" applyBorder="1" applyAlignment="1" applyProtection="1">
      <alignment/>
      <protection locked="0"/>
    </xf>
    <xf numFmtId="195" fontId="0" fillId="33" borderId="17" xfId="0" applyNumberFormat="1" applyFont="1" applyFill="1" applyBorder="1" applyAlignment="1" applyProtection="1">
      <alignment/>
      <protection/>
    </xf>
    <xf numFmtId="195" fontId="0" fillId="33" borderId="17" xfId="49" applyNumberFormat="1" applyFont="1" applyFill="1" applyBorder="1" applyProtection="1">
      <alignment/>
      <protection/>
    </xf>
    <xf numFmtId="195" fontId="0" fillId="33" borderId="17" xfId="49" applyNumberFormat="1" applyFont="1" applyFill="1" applyBorder="1" applyAlignment="1" applyProtection="1">
      <alignment vertical="center"/>
      <protection/>
    </xf>
    <xf numFmtId="10" fontId="0" fillId="33" borderId="0" xfId="0" applyNumberFormat="1" applyFont="1" applyFill="1" applyAlignment="1" applyProtection="1">
      <alignment/>
      <protection locked="0"/>
    </xf>
    <xf numFmtId="4" fontId="16" fillId="33" borderId="17" xfId="49" applyNumberFormat="1" applyFont="1" applyFill="1" applyBorder="1" applyProtection="1">
      <alignment/>
      <protection locked="0"/>
    </xf>
    <xf numFmtId="209" fontId="0" fillId="0" borderId="17" xfId="0" applyNumberFormat="1" applyFont="1" applyFill="1" applyBorder="1" applyAlignment="1">
      <alignment/>
    </xf>
    <xf numFmtId="2" fontId="16" fillId="13" borderId="17" xfId="0" applyNumberFormat="1" applyFont="1" applyFill="1" applyBorder="1" applyAlignment="1" applyProtection="1">
      <alignment/>
      <protection locked="0"/>
    </xf>
    <xf numFmtId="209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209" fontId="0" fillId="0" borderId="11" xfId="0" applyNumberFormat="1" applyFill="1" applyBorder="1" applyAlignment="1">
      <alignment/>
    </xf>
    <xf numFmtId="209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209" fontId="0" fillId="0" borderId="0" xfId="0" applyNumberFormat="1" applyFill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0" fillId="0" borderId="20" xfId="50" applyFont="1" applyBorder="1" applyAlignment="1">
      <alignment vertical="center"/>
      <protection/>
    </xf>
    <xf numFmtId="0" fontId="15" fillId="0" borderId="19" xfId="0" applyFont="1" applyBorder="1" applyAlignment="1">
      <alignment vertical="center"/>
    </xf>
    <xf numFmtId="0" fontId="4" fillId="0" borderId="13" xfId="50" applyFont="1" applyBorder="1" applyAlignment="1">
      <alignment vertical="center"/>
      <protection/>
    </xf>
    <xf numFmtId="0" fontId="0" fillId="0" borderId="0" xfId="0" applyBorder="1" applyAlignment="1">
      <alignment/>
    </xf>
    <xf numFmtId="0" fontId="1" fillId="1" borderId="20" xfId="50" applyFont="1" applyFill="1" applyBorder="1" applyAlignment="1">
      <alignment horizontal="center" vertical="center"/>
      <protection/>
    </xf>
    <xf numFmtId="0" fontId="1" fillId="1" borderId="19" xfId="50" applyFont="1" applyFill="1" applyBorder="1" applyAlignment="1">
      <alignment horizontal="center" vertical="center"/>
      <protection/>
    </xf>
    <xf numFmtId="0" fontId="4" fillId="1" borderId="20" xfId="50" applyFont="1" applyFill="1" applyBorder="1" applyAlignment="1">
      <alignment horizontal="center" vertical="center"/>
      <protection/>
    </xf>
    <xf numFmtId="0" fontId="4" fillId="1" borderId="18" xfId="50" applyFont="1" applyFill="1" applyBorder="1" applyAlignment="1">
      <alignment horizontal="center" vertical="center"/>
      <protection/>
    </xf>
    <xf numFmtId="0" fontId="4" fillId="1" borderId="19" xfId="50" applyFont="1" applyFill="1" applyBorder="1" applyAlignment="1">
      <alignment horizontal="center" vertical="center"/>
      <protection/>
    </xf>
    <xf numFmtId="0" fontId="1" fillId="1" borderId="20" xfId="50" applyFill="1" applyBorder="1" applyAlignment="1">
      <alignment horizontal="center" vertical="center"/>
      <protection/>
    </xf>
    <xf numFmtId="0" fontId="1" fillId="1" borderId="18" xfId="50" applyFill="1" applyBorder="1" applyAlignment="1">
      <alignment horizontal="center" vertical="center"/>
      <protection/>
    </xf>
    <xf numFmtId="0" fontId="1" fillId="1" borderId="19" xfId="50" applyFill="1" applyBorder="1" applyAlignment="1">
      <alignment horizontal="center" vertical="center"/>
      <protection/>
    </xf>
    <xf numFmtId="0" fontId="1" fillId="0" borderId="20" xfId="50" applyBorder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1" borderId="13" xfId="50" applyFont="1" applyFill="1" applyBorder="1" applyAlignment="1">
      <alignment horizontal="center"/>
      <protection/>
    </xf>
    <xf numFmtId="0" fontId="2" fillId="1" borderId="0" xfId="50" applyFont="1" applyFill="1" applyBorder="1" applyAlignment="1">
      <alignment horizontal="center"/>
      <protection/>
    </xf>
    <xf numFmtId="0" fontId="2" fillId="1" borderId="14" xfId="50" applyFont="1" applyFill="1" applyBorder="1" applyAlignment="1">
      <alignment horizontal="center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1" xfId="50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13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0" fontId="6" fillId="0" borderId="15" xfId="50" applyFont="1" applyFill="1" applyBorder="1" applyAlignment="1">
      <alignment horizontal="center" vertical="center"/>
      <protection/>
    </xf>
    <xf numFmtId="0" fontId="6" fillId="0" borderId="16" xfId="50" applyFont="1" applyFill="1" applyBorder="1" applyAlignment="1">
      <alignment horizontal="center" vertical="center"/>
      <protection/>
    </xf>
    <xf numFmtId="0" fontId="6" fillId="0" borderId="21" xfId="50" applyFont="1" applyFill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1" fillId="0" borderId="0" xfId="50" applyFont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8" xfId="50" applyBorder="1" applyAlignment="1">
      <alignment/>
      <protection/>
    </xf>
    <xf numFmtId="0" fontId="1" fillId="0" borderId="19" xfId="50" applyBorder="1" applyAlignment="1">
      <alignment/>
      <protection/>
    </xf>
    <xf numFmtId="0" fontId="1" fillId="0" borderId="18" xfId="50" applyFont="1" applyBorder="1" applyAlignment="1">
      <alignment/>
      <protection/>
    </xf>
    <xf numFmtId="0" fontId="1" fillId="0" borderId="19" xfId="50" applyFont="1" applyBorder="1" applyAlignment="1">
      <alignment/>
      <protection/>
    </xf>
    <xf numFmtId="0" fontId="4" fillId="0" borderId="13" xfId="50" applyFont="1" applyBorder="1" applyAlignment="1">
      <alignment/>
      <protection/>
    </xf>
    <xf numFmtId="0" fontId="0" fillId="0" borderId="14" xfId="0" applyBorder="1" applyAlignment="1">
      <alignment/>
    </xf>
    <xf numFmtId="0" fontId="1" fillId="0" borderId="13" xfId="50" applyFont="1" applyBorder="1" applyAlignment="1">
      <alignment/>
      <protection/>
    </xf>
    <xf numFmtId="0" fontId="4" fillId="0" borderId="13" xfId="50" applyFont="1" applyBorder="1" applyAlignment="1">
      <alignment/>
      <protection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8" fillId="0" borderId="10" xfId="50" applyFont="1" applyBorder="1" applyAlignment="1">
      <alignment/>
      <protection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" fillId="0" borderId="10" xfId="50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50" applyBorder="1" applyAlignment="1">
      <alignment/>
      <protection/>
    </xf>
    <xf numFmtId="4" fontId="1" fillId="0" borderId="0" xfId="50" applyNumberFormat="1" applyBorder="1" applyAlignment="1">
      <alignment horizontal="left"/>
      <protection/>
    </xf>
    <xf numFmtId="4" fontId="0" fillId="0" borderId="0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0" fontId="12" fillId="0" borderId="13" xfId="50" applyFont="1" applyBorder="1" applyAlignment="1">
      <alignment/>
      <protection/>
    </xf>
    <xf numFmtId="0" fontId="15" fillId="0" borderId="0" xfId="0" applyFont="1" applyBorder="1" applyAlignment="1">
      <alignment/>
    </xf>
    <xf numFmtId="0" fontId="1" fillId="0" borderId="10" xfId="50" applyFont="1" applyBorder="1" applyAlignment="1">
      <alignment horizontal="left"/>
      <protection/>
    </xf>
    <xf numFmtId="0" fontId="1" fillId="0" borderId="11" xfId="50" applyFont="1" applyBorder="1" applyAlignment="1">
      <alignment horizontal="left"/>
      <protection/>
    </xf>
    <xf numFmtId="0" fontId="1" fillId="0" borderId="12" xfId="50" applyFont="1" applyBorder="1" applyAlignment="1">
      <alignment horizontal="left"/>
      <protection/>
    </xf>
    <xf numFmtId="4" fontId="1" fillId="13" borderId="0" xfId="50" applyNumberFormat="1" applyFont="1" applyFill="1" applyBorder="1" applyAlignment="1">
      <alignment horizontal="left"/>
      <protection/>
    </xf>
    <xf numFmtId="0" fontId="1" fillId="0" borderId="0" xfId="50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3" xfId="50" applyFont="1" applyBorder="1" applyAlignment="1">
      <alignment horizontal="left"/>
      <protection/>
    </xf>
    <xf numFmtId="0" fontId="4" fillId="0" borderId="0" xfId="50" applyFont="1" applyBorder="1" applyAlignment="1">
      <alignment horizontal="left"/>
      <protection/>
    </xf>
    <xf numFmtId="0" fontId="4" fillId="0" borderId="14" xfId="50" applyFont="1" applyBorder="1" applyAlignment="1">
      <alignment horizontal="left"/>
      <protection/>
    </xf>
    <xf numFmtId="0" fontId="4" fillId="0" borderId="0" xfId="50" applyFont="1" applyBorder="1" applyAlignment="1">
      <alignment/>
      <protection/>
    </xf>
    <xf numFmtId="0" fontId="1" fillId="0" borderId="16" xfId="50" applyBorder="1" applyAlignment="1">
      <alignment horizontal="center"/>
      <protection/>
    </xf>
    <xf numFmtId="0" fontId="1" fillId="0" borderId="21" xfId="50" applyBorder="1" applyAlignment="1">
      <alignment horizontal="center"/>
      <protection/>
    </xf>
    <xf numFmtId="0" fontId="9" fillId="0" borderId="17" xfId="50" applyFont="1" applyBorder="1" applyAlignment="1">
      <alignment horizontal="center" vertical="center" textRotation="90"/>
      <protection/>
    </xf>
    <xf numFmtId="0" fontId="2" fillId="0" borderId="18" xfId="50" applyFont="1" applyBorder="1" applyAlignment="1">
      <alignment wrapText="1"/>
      <protection/>
    </xf>
    <xf numFmtId="0" fontId="0" fillId="0" borderId="18" xfId="0" applyBorder="1" applyAlignment="1">
      <alignment wrapText="1"/>
    </xf>
    <xf numFmtId="0" fontId="2" fillId="0" borderId="18" xfId="50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0" fontId="2" fillId="0" borderId="18" xfId="50" applyFont="1" applyBorder="1" applyAlignment="1">
      <alignment/>
      <protection/>
    </xf>
    <xf numFmtId="0" fontId="2" fillId="0" borderId="16" xfId="50" applyFont="1" applyBorder="1" applyAlignment="1">
      <alignment/>
      <protection/>
    </xf>
    <xf numFmtId="0" fontId="0" fillId="0" borderId="16" xfId="0" applyBorder="1" applyAlignment="1">
      <alignment/>
    </xf>
    <xf numFmtId="0" fontId="10" fillId="0" borderId="18" xfId="50" applyFont="1" applyBorder="1" applyAlignment="1">
      <alignment/>
      <protection/>
    </xf>
    <xf numFmtId="0" fontId="15" fillId="0" borderId="18" xfId="0" applyFont="1" applyBorder="1" applyAlignment="1">
      <alignment/>
    </xf>
    <xf numFmtId="0" fontId="6" fillId="1" borderId="20" xfId="50" applyFont="1" applyFill="1" applyBorder="1" applyAlignment="1">
      <alignment vertical="center"/>
      <protection/>
    </xf>
    <xf numFmtId="0" fontId="9" fillId="0" borderId="24" xfId="50" applyFont="1" applyBorder="1" applyAlignment="1">
      <alignment horizontal="center" vertical="center" textRotation="90"/>
      <protection/>
    </xf>
    <xf numFmtId="0" fontId="1" fillId="0" borderId="16" xfId="52" applyFont="1" applyBorder="1" applyAlignment="1" applyProtection="1">
      <alignment horizontal="left" vertical="center"/>
      <protection locked="0"/>
    </xf>
    <xf numFmtId="49" fontId="0" fillId="0" borderId="20" xfId="49" applyNumberFormat="1" applyFont="1" applyBorder="1" applyAlignment="1" applyProtection="1">
      <alignment horizontal="left" vertical="top" wrapText="1"/>
      <protection locked="0"/>
    </xf>
    <xf numFmtId="49" fontId="0" fillId="0" borderId="19" xfId="49" applyNumberFormat="1" applyBorder="1" applyAlignment="1" applyProtection="1">
      <alignment horizontal="left" vertical="top" wrapText="1"/>
      <protection locked="0"/>
    </xf>
    <xf numFmtId="0" fontId="0" fillId="0" borderId="17" xfId="49" applyBorder="1" applyAlignment="1" applyProtection="1">
      <alignment/>
      <protection locked="0"/>
    </xf>
    <xf numFmtId="49" fontId="26" fillId="0" borderId="17" xfId="49" applyNumberFormat="1" applyFont="1" applyBorder="1" applyAlignment="1" applyProtection="1">
      <alignment horizontal="center" vertical="center" textRotation="90" wrapText="1"/>
      <protection locked="0"/>
    </xf>
    <xf numFmtId="49" fontId="0" fillId="0" borderId="20" xfId="49" applyNumberFormat="1" applyBorder="1" applyAlignment="1" applyProtection="1">
      <alignment vertical="center" wrapText="1"/>
      <protection locked="0"/>
    </xf>
    <xf numFmtId="49" fontId="0" fillId="0" borderId="18" xfId="49" applyNumberFormat="1" applyBorder="1" applyAlignment="1" applyProtection="1">
      <alignment vertical="center" wrapText="1"/>
      <protection locked="0"/>
    </xf>
    <xf numFmtId="0" fontId="0" fillId="0" borderId="18" xfId="49" applyBorder="1" applyAlignment="1" applyProtection="1">
      <alignment vertical="center"/>
      <protection locked="0"/>
    </xf>
    <xf numFmtId="0" fontId="0" fillId="0" borderId="19" xfId="49" applyBorder="1" applyAlignment="1" applyProtection="1">
      <alignment vertical="center"/>
      <protection locked="0"/>
    </xf>
    <xf numFmtId="0" fontId="0" fillId="0" borderId="20" xfId="49" applyFont="1" applyBorder="1" applyAlignment="1" applyProtection="1">
      <alignment horizontal="left" vertical="top" wrapText="1"/>
      <protection locked="0"/>
    </xf>
    <xf numFmtId="0" fontId="0" fillId="0" borderId="18" xfId="49" applyFont="1" applyBorder="1" applyAlignment="1" applyProtection="1">
      <alignment horizontal="left" vertical="top" wrapText="1"/>
      <protection locked="0"/>
    </xf>
    <xf numFmtId="0" fontId="0" fillId="0" borderId="19" xfId="49" applyFont="1" applyBorder="1" applyAlignment="1" applyProtection="1">
      <alignment horizontal="left" vertical="top" wrapText="1"/>
      <protection locked="0"/>
    </xf>
    <xf numFmtId="0" fontId="1" fillId="0" borderId="0" xfId="52" applyFont="1" applyBorder="1" applyAlignment="1" applyProtection="1">
      <alignment/>
      <protection locked="0"/>
    </xf>
    <xf numFmtId="0" fontId="0" fillId="0" borderId="0" xfId="49" applyAlignment="1" applyProtection="1">
      <alignment/>
      <protection locked="0"/>
    </xf>
    <xf numFmtId="0" fontId="6" fillId="1" borderId="20" xfId="52" applyFont="1" applyFill="1" applyBorder="1" applyAlignment="1" applyProtection="1">
      <alignment vertical="center"/>
      <protection locked="0"/>
    </xf>
    <xf numFmtId="0" fontId="6" fillId="1" borderId="18" xfId="52" applyFont="1" applyFill="1" applyBorder="1" applyAlignment="1" applyProtection="1">
      <alignment vertical="center"/>
      <protection locked="0"/>
    </xf>
    <xf numFmtId="0" fontId="6" fillId="1" borderId="19" xfId="52" applyFont="1" applyFill="1" applyBorder="1" applyAlignment="1" applyProtection="1">
      <alignment vertical="center"/>
      <protection locked="0"/>
    </xf>
    <xf numFmtId="49" fontId="16" fillId="0" borderId="22" xfId="49" applyNumberFormat="1" applyFont="1" applyBorder="1" applyAlignment="1" applyProtection="1">
      <alignment horizontal="center" vertical="center" textRotation="90" wrapText="1"/>
      <protection locked="0"/>
    </xf>
    <xf numFmtId="49" fontId="16" fillId="0" borderId="23" xfId="49" applyNumberFormat="1" applyFont="1" applyBorder="1" applyAlignment="1" applyProtection="1">
      <alignment horizontal="center" vertical="center" textRotation="90" wrapText="1"/>
      <protection locked="0"/>
    </xf>
    <xf numFmtId="49" fontId="16" fillId="0" borderId="24" xfId="49" applyNumberFormat="1" applyFont="1" applyBorder="1" applyAlignment="1" applyProtection="1">
      <alignment horizontal="center" vertical="center" textRotation="90" wrapText="1"/>
      <protection locked="0"/>
    </xf>
    <xf numFmtId="0" fontId="16" fillId="0" borderId="17" xfId="49" applyFont="1" applyBorder="1" applyAlignment="1" applyProtection="1">
      <alignment/>
      <protection locked="0"/>
    </xf>
    <xf numFmtId="0" fontId="16" fillId="0" borderId="17" xfId="49" applyFont="1" applyBorder="1" applyAlignment="1" applyProtection="1">
      <alignment wrapText="1"/>
      <protection locked="0"/>
    </xf>
    <xf numFmtId="49" fontId="0" fillId="0" borderId="20" xfId="0" applyNumberFormat="1" applyFon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0" fontId="0" fillId="0" borderId="20" xfId="49" applyFont="1" applyBorder="1" applyAlignment="1" applyProtection="1">
      <alignment horizontal="left" vertical="center" wrapText="1"/>
      <protection locked="0"/>
    </xf>
    <xf numFmtId="0" fontId="0" fillId="0" borderId="18" xfId="49" applyFont="1" applyBorder="1" applyAlignment="1" applyProtection="1">
      <alignment horizontal="left" vertical="center" wrapText="1"/>
      <protection locked="0"/>
    </xf>
    <xf numFmtId="0" fontId="0" fillId="0" borderId="19" xfId="49" applyFont="1" applyBorder="1" applyAlignment="1" applyProtection="1">
      <alignment horizontal="left" vertical="center" wrapText="1"/>
      <protection locked="0"/>
    </xf>
    <xf numFmtId="0" fontId="16" fillId="0" borderId="0" xfId="49" applyFont="1" applyAlignment="1">
      <alignment horizontal="left"/>
      <protection/>
    </xf>
    <xf numFmtId="0" fontId="0" fillId="0" borderId="0" xfId="49" applyAlignment="1">
      <alignment horizontal="left"/>
      <protection/>
    </xf>
    <xf numFmtId="0" fontId="0" fillId="0" borderId="20" xfId="49" applyFont="1" applyBorder="1" applyAlignment="1" applyProtection="1">
      <alignment horizontal="left" vertical="center"/>
      <protection locked="0"/>
    </xf>
    <xf numFmtId="0" fontId="0" fillId="0" borderId="18" xfId="49" applyFont="1" applyBorder="1" applyAlignment="1" applyProtection="1">
      <alignment horizontal="left" vertical="center"/>
      <protection locked="0"/>
    </xf>
    <xf numFmtId="0" fontId="0" fillId="0" borderId="19" xfId="49" applyFont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center" vertical="center" textRotation="90" wrapText="1"/>
      <protection locked="0"/>
    </xf>
    <xf numFmtId="49" fontId="0" fillId="0" borderId="23" xfId="0" applyNumberFormat="1" applyBorder="1" applyAlignment="1" applyProtection="1">
      <alignment horizontal="center" vertical="center" textRotation="90" wrapText="1"/>
      <protection locked="0"/>
    </xf>
    <xf numFmtId="49" fontId="0" fillId="0" borderId="24" xfId="0" applyNumberFormat="1" applyBorder="1" applyAlignment="1" applyProtection="1">
      <alignment horizontal="center" vertical="center" textRotation="90" wrapText="1"/>
      <protection locked="0"/>
    </xf>
    <xf numFmtId="0" fontId="0" fillId="0" borderId="22" xfId="49" applyFont="1" applyBorder="1" applyAlignment="1" applyProtection="1">
      <alignment horizontal="center" vertical="center" wrapText="1"/>
      <protection locked="0"/>
    </xf>
    <xf numFmtId="0" fontId="0" fillId="0" borderId="23" xfId="49" applyFont="1" applyBorder="1" applyAlignment="1" applyProtection="1">
      <alignment horizontal="center" vertical="center" wrapText="1"/>
      <protection locked="0"/>
    </xf>
    <xf numFmtId="0" fontId="0" fillId="0" borderId="24" xfId="49" applyFont="1" applyBorder="1" applyAlignment="1" applyProtection="1">
      <alignment horizontal="center" vertical="center" wrapText="1"/>
      <protection locked="0"/>
    </xf>
    <xf numFmtId="0" fontId="0" fillId="0" borderId="17" xfId="49" applyBorder="1" applyAlignment="1" applyProtection="1">
      <alignment horizontal="left" vertical="center"/>
      <protection locked="0"/>
    </xf>
    <xf numFmtId="0" fontId="0" fillId="0" borderId="15" xfId="49" applyBorder="1" applyAlignment="1" applyProtection="1">
      <alignment horizontal="left" vertical="center" wrapText="1"/>
      <protection locked="0"/>
    </xf>
    <xf numFmtId="0" fontId="0" fillId="0" borderId="16" xfId="49" applyBorder="1" applyAlignment="1" applyProtection="1">
      <alignment horizontal="left" vertical="center" wrapText="1"/>
      <protection locked="0"/>
    </xf>
    <xf numFmtId="0" fontId="0" fillId="0" borderId="21" xfId="49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textRotation="180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0" fillId="1" borderId="0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1" fillId="0" borderId="13" xfId="0" applyNumberFormat="1" applyFont="1" applyBorder="1" applyAlignment="1">
      <alignment horizontal="justify" wrapText="1" shrinkToFit="1"/>
    </xf>
    <xf numFmtId="49" fontId="1" fillId="0" borderId="0" xfId="0" applyNumberFormat="1" applyFont="1" applyBorder="1" applyAlignment="1">
      <alignment horizontal="justify" wrapText="1" shrinkToFit="1"/>
    </xf>
    <xf numFmtId="49" fontId="1" fillId="0" borderId="14" xfId="0" applyNumberFormat="1" applyFont="1" applyBorder="1" applyAlignment="1">
      <alignment horizontal="justify" wrapText="1" shrinkToFit="1"/>
    </xf>
    <xf numFmtId="0" fontId="2" fillId="0" borderId="22" xfId="0" applyFont="1" applyBorder="1" applyAlignment="1">
      <alignment horizontal="center" vertical="center" textRotation="90" wrapText="1" shrinkToFit="1"/>
    </xf>
    <xf numFmtId="0" fontId="2" fillId="0" borderId="23" xfId="0" applyFont="1" applyBorder="1" applyAlignment="1">
      <alignment horizontal="center" vertical="center" textRotation="90" wrapText="1" shrinkToFit="1"/>
    </xf>
    <xf numFmtId="0" fontId="2" fillId="0" borderId="24" xfId="0" applyFont="1" applyBorder="1" applyAlignment="1">
      <alignment horizontal="center" vertical="center" textRotation="90" wrapText="1" shrinkToFit="1"/>
    </xf>
    <xf numFmtId="0" fontId="9" fillId="0" borderId="17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justify" wrapText="1" shrinkToFit="1"/>
    </xf>
    <xf numFmtId="0" fontId="0" fillId="0" borderId="14" xfId="0" applyFont="1" applyBorder="1" applyAlignment="1">
      <alignment horizontal="justify" wrapText="1" shrinkToFit="1"/>
    </xf>
    <xf numFmtId="0" fontId="0" fillId="0" borderId="13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1" fillId="0" borderId="13" xfId="0" applyFont="1" applyBorder="1" applyAlignment="1" quotePrefix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1" fillId="34" borderId="16" xfId="52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2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16" fillId="0" borderId="0" xfId="49" applyFont="1" applyAlignment="1" applyProtection="1">
      <alignment horizontal="left"/>
      <protection locked="0"/>
    </xf>
    <xf numFmtId="0" fontId="0" fillId="0" borderId="0" xfId="49" applyAlignment="1" applyProtection="1">
      <alignment horizontal="left"/>
      <protection locked="0"/>
    </xf>
    <xf numFmtId="0" fontId="10" fillId="1" borderId="20" xfId="0" applyFont="1" applyFill="1" applyBorder="1" applyAlignment="1">
      <alignment horizontal="center" vertical="center"/>
    </xf>
    <xf numFmtId="0" fontId="10" fillId="1" borderId="18" xfId="0" applyFont="1" applyFill="1" applyBorder="1" applyAlignment="1">
      <alignment horizontal="center" vertical="center"/>
    </xf>
    <xf numFmtId="0" fontId="10" fillId="1" borderId="19" xfId="0" applyFont="1" applyFill="1" applyBorder="1" applyAlignment="1">
      <alignment horizontal="center" vertical="center"/>
    </xf>
    <xf numFmtId="0" fontId="2" fillId="1" borderId="20" xfId="0" applyFont="1" applyFill="1" applyBorder="1" applyAlignment="1">
      <alignment horizontal="center" vertical="center"/>
    </xf>
    <xf numFmtId="0" fontId="1" fillId="1" borderId="18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1" fillId="1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 textRotation="90"/>
    </xf>
    <xf numFmtId="0" fontId="10" fillId="0" borderId="24" xfId="0" applyFont="1" applyBorder="1" applyAlignment="1">
      <alignment horizontal="center" textRotation="90"/>
    </xf>
    <xf numFmtId="49" fontId="10" fillId="0" borderId="22" xfId="0" applyNumberFormat="1" applyFont="1" applyBorder="1" applyAlignment="1">
      <alignment horizontal="center" textRotation="90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 textRotation="90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22" xfId="0" applyFont="1" applyBorder="1" applyAlignment="1">
      <alignment horizontal="left" textRotation="90"/>
    </xf>
    <xf numFmtId="0" fontId="10" fillId="0" borderId="23" xfId="0" applyFont="1" applyBorder="1" applyAlignment="1">
      <alignment horizontal="left" textRotation="90"/>
    </xf>
    <xf numFmtId="0" fontId="10" fillId="0" borderId="24" xfId="0" applyFont="1" applyBorder="1" applyAlignment="1">
      <alignment horizontal="left" textRotation="9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justify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1" borderId="0" xfId="0" applyFont="1" applyFill="1" applyAlignment="1">
      <alignment horizontal="center"/>
    </xf>
    <xf numFmtId="0" fontId="9" fillId="1" borderId="0" xfId="0" applyFont="1" applyFill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QTESN1OR" xfId="50"/>
    <cellStyle name="Normale_QTESN4OR" xfId="51"/>
    <cellStyle name="Normale_QTESN4OR 2 2" xfId="52"/>
    <cellStyle name="Normale_QTESN6OR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  <cellStyle name="Valuta [0]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9525" y="419100"/>
          <a:ext cx="220027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76200</xdr:rowOff>
    </xdr:from>
    <xdr:to>
      <xdr:col>0</xdr:col>
      <xdr:colOff>647700</xdr:colOff>
      <xdr:row>10</xdr:row>
      <xdr:rowOff>66675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133350" y="523875"/>
          <a:ext cx="5143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647700</xdr:colOff>
      <xdr:row>9</xdr:row>
      <xdr:rowOff>114300</xdr:rowOff>
    </xdr:from>
    <xdr:to>
      <xdr:col>2</xdr:col>
      <xdr:colOff>600075</xdr:colOff>
      <xdr:row>13</xdr:row>
      <xdr:rowOff>209550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295400" y="1133475"/>
          <a:ext cx="80010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3375" y="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647700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457200" y="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619250" y="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showGridLines="0" view="pageBreakPreview" zoomScaleNormal="115" zoomScaleSheetLayoutView="100" zoomScalePageLayoutView="0" workbookViewId="0" topLeftCell="A16">
      <selection activeCell="Y34" sqref="Y34"/>
    </sheetView>
  </sheetViews>
  <sheetFormatPr defaultColWidth="9.140625" defaultRowHeight="12.75"/>
  <cols>
    <col min="1" max="1" width="9.7109375" style="4" customWidth="1"/>
    <col min="2" max="2" width="12.7109375" style="4" customWidth="1"/>
    <col min="3" max="3" width="10.7109375" style="4" customWidth="1"/>
    <col min="4" max="4" width="5.7109375" style="4" customWidth="1"/>
    <col min="5" max="5" width="4.421875" style="4" customWidth="1"/>
    <col min="6" max="10" width="3.421875" style="4" customWidth="1"/>
    <col min="11" max="11" width="5.57421875" style="4" bestFit="1" customWidth="1"/>
    <col min="12" max="15" width="3.421875" style="4" customWidth="1"/>
    <col min="16" max="16" width="3.7109375" style="4" customWidth="1"/>
    <col min="17" max="17" width="5.57421875" style="4" bestFit="1" customWidth="1"/>
    <col min="18" max="18" width="3.421875" style="4" customWidth="1"/>
    <col min="19" max="19" width="4.7109375" style="4" customWidth="1"/>
    <col min="20" max="21" width="3.421875" style="4" customWidth="1"/>
    <col min="22" max="16384" width="9.140625" style="4" customWidth="1"/>
  </cols>
  <sheetData>
    <row r="1" spans="1:21" ht="3.75" customHeight="1">
      <c r="A1" s="255" t="s">
        <v>24</v>
      </c>
      <c r="B1" s="256"/>
      <c r="C1" s="257"/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" customHeight="1">
      <c r="A2" s="258"/>
      <c r="B2" s="259"/>
      <c r="C2" s="260"/>
      <c r="D2" s="252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4"/>
    </row>
    <row r="3" spans="1:21" ht="12" customHeight="1">
      <c r="A3" s="258"/>
      <c r="B3" s="259"/>
      <c r="C3" s="260"/>
      <c r="D3" s="252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4"/>
    </row>
    <row r="4" spans="1:21" ht="3.75" customHeight="1">
      <c r="A4" s="261"/>
      <c r="B4" s="262"/>
      <c r="C4" s="263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3.75" customHeight="1">
      <c r="A5" s="8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ht="12.75">
      <c r="A6" s="11"/>
      <c r="B6" s="12"/>
      <c r="C6" s="13"/>
      <c r="G6" s="4" t="s">
        <v>1</v>
      </c>
      <c r="U6" s="13"/>
    </row>
    <row r="7" spans="1:21" ht="12.75">
      <c r="A7" s="11"/>
      <c r="B7" s="12"/>
      <c r="C7" s="13"/>
      <c r="H7" s="4" t="s">
        <v>2</v>
      </c>
      <c r="U7" s="13"/>
    </row>
    <row r="8" spans="1:21" ht="6.75" customHeight="1">
      <c r="A8" s="11"/>
      <c r="B8" s="12"/>
      <c r="C8" s="13"/>
      <c r="U8" s="13"/>
    </row>
    <row r="9" spans="1:21" ht="12.75">
      <c r="A9" s="14"/>
      <c r="B9" s="15"/>
      <c r="C9" s="13"/>
      <c r="I9" s="270" t="s">
        <v>135</v>
      </c>
      <c r="J9" s="271"/>
      <c r="K9" s="271"/>
      <c r="L9" s="271"/>
      <c r="M9" s="271"/>
      <c r="N9" s="271"/>
      <c r="O9" s="271"/>
      <c r="U9" s="13"/>
    </row>
    <row r="10" spans="1:21" ht="12.75">
      <c r="A10" s="11"/>
      <c r="B10" s="12"/>
      <c r="C10" s="13"/>
      <c r="H10" s="270" t="s">
        <v>213</v>
      </c>
      <c r="I10" s="270"/>
      <c r="J10" s="270"/>
      <c r="K10" s="270"/>
      <c r="L10" s="270"/>
      <c r="M10" s="270"/>
      <c r="N10" s="270"/>
      <c r="O10" s="270"/>
      <c r="P10" s="270"/>
      <c r="R10" s="12"/>
      <c r="U10" s="13"/>
    </row>
    <row r="11" spans="1:21" ht="12.75">
      <c r="A11" s="11"/>
      <c r="B11" s="12"/>
      <c r="C11" s="13"/>
      <c r="E11" s="16"/>
      <c r="U11" s="13"/>
    </row>
    <row r="12" spans="1:21" ht="3.75" customHeight="1">
      <c r="A12" s="11"/>
      <c r="B12" s="12"/>
      <c r="C12" s="13"/>
      <c r="U12" s="13"/>
    </row>
    <row r="13" spans="1:21" ht="18.75" customHeight="1">
      <c r="A13" s="11"/>
      <c r="B13" s="12"/>
      <c r="C13" s="17"/>
      <c r="D13" s="37"/>
      <c r="E13" s="38"/>
      <c r="F13" s="39"/>
      <c r="G13" s="267" t="s">
        <v>3</v>
      </c>
      <c r="H13" s="268"/>
      <c r="I13" s="267" t="s">
        <v>27</v>
      </c>
      <c r="J13" s="269"/>
      <c r="K13" s="268"/>
      <c r="L13" s="267" t="s">
        <v>29</v>
      </c>
      <c r="M13" s="269"/>
      <c r="N13" s="269"/>
      <c r="O13" s="268"/>
      <c r="P13" s="40" t="s">
        <v>4</v>
      </c>
      <c r="Q13" s="267" t="s">
        <v>28</v>
      </c>
      <c r="R13" s="269"/>
      <c r="S13" s="269"/>
      <c r="T13" s="268"/>
      <c r="U13" s="40" t="s">
        <v>5</v>
      </c>
    </row>
    <row r="14" spans="1:21" ht="21.75" customHeight="1">
      <c r="A14" s="18"/>
      <c r="B14" s="19"/>
      <c r="C14" s="19"/>
      <c r="D14" s="99" t="s">
        <v>26</v>
      </c>
      <c r="E14" s="20" t="s">
        <v>86</v>
      </c>
      <c r="F14" s="20" t="s">
        <v>214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 t="s">
        <v>0</v>
      </c>
      <c r="P14" s="21" t="s">
        <v>0</v>
      </c>
      <c r="Q14" s="21" t="s">
        <v>0</v>
      </c>
      <c r="R14" s="21" t="s">
        <v>0</v>
      </c>
      <c r="S14" s="21" t="s">
        <v>0</v>
      </c>
      <c r="T14" s="21" t="s">
        <v>0</v>
      </c>
      <c r="U14" s="21" t="s">
        <v>0</v>
      </c>
    </row>
    <row r="15" ht="4.5" customHeight="1">
      <c r="U15" s="13"/>
    </row>
    <row r="16" spans="1:21" ht="25.5" customHeight="1">
      <c r="A16" s="264" t="s">
        <v>25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6"/>
    </row>
    <row r="17" spans="1:21" ht="21.75" customHeight="1">
      <c r="A17" s="241" t="s">
        <v>6</v>
      </c>
      <c r="B17" s="242"/>
      <c r="C17" s="113" t="s">
        <v>7</v>
      </c>
      <c r="D17" s="246" t="s">
        <v>8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8"/>
      <c r="P17" s="243" t="s">
        <v>9</v>
      </c>
      <c r="Q17" s="244"/>
      <c r="R17" s="244"/>
      <c r="S17" s="244"/>
      <c r="T17" s="244"/>
      <c r="U17" s="245"/>
    </row>
    <row r="18" spans="1:21" ht="21.75" customHeight="1">
      <c r="A18" s="237" t="s">
        <v>136</v>
      </c>
      <c r="B18" s="238"/>
      <c r="C18" s="24" t="s">
        <v>0</v>
      </c>
      <c r="D18" s="249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3"/>
      <c r="P18" s="249"/>
      <c r="Q18" s="250"/>
      <c r="R18" s="250"/>
      <c r="S18" s="250"/>
      <c r="T18" s="250"/>
      <c r="U18" s="251"/>
    </row>
    <row r="19" spans="1:21" ht="21.75" customHeight="1">
      <c r="A19" s="237" t="s">
        <v>137</v>
      </c>
      <c r="B19" s="238"/>
      <c r="C19" s="25" t="s">
        <v>0</v>
      </c>
      <c r="D19" s="249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3"/>
      <c r="P19" s="249"/>
      <c r="Q19" s="250"/>
      <c r="R19" s="250"/>
      <c r="S19" s="250"/>
      <c r="T19" s="250"/>
      <c r="U19" s="251"/>
    </row>
    <row r="20" spans="1:21" ht="21.75" customHeight="1">
      <c r="A20" s="237" t="s">
        <v>138</v>
      </c>
      <c r="B20" s="238"/>
      <c r="C20" s="100"/>
      <c r="D20" s="249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3"/>
      <c r="P20" s="249"/>
      <c r="Q20" s="250"/>
      <c r="R20" s="250"/>
      <c r="S20" s="250"/>
      <c r="T20" s="250"/>
      <c r="U20" s="251"/>
    </row>
    <row r="21" ht="6.75" customHeight="1"/>
    <row r="22" spans="1:21" ht="28.5" customHeight="1">
      <c r="A22" s="41" t="s">
        <v>139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</row>
    <row r="23" spans="1:21" ht="21.75" customHeight="1">
      <c r="A23" s="30" t="s">
        <v>10</v>
      </c>
      <c r="C23" s="31" t="s">
        <v>130</v>
      </c>
      <c r="D23" s="26" t="s">
        <v>11</v>
      </c>
      <c r="H23" s="274"/>
      <c r="I23" s="275"/>
      <c r="J23" s="32" t="s">
        <v>12</v>
      </c>
      <c r="N23" s="274"/>
      <c r="O23" s="274"/>
      <c r="P23" s="274"/>
      <c r="Q23" s="274"/>
      <c r="R23" s="274"/>
      <c r="S23" s="274"/>
      <c r="T23" s="274"/>
      <c r="U23" s="275"/>
    </row>
    <row r="24" spans="1:21" ht="21.75" customHeight="1">
      <c r="A24" s="26" t="s">
        <v>13</v>
      </c>
      <c r="B24" s="3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5"/>
    </row>
    <row r="25" spans="1:21" ht="21.75" customHeight="1">
      <c r="A25" s="26" t="s">
        <v>14</v>
      </c>
      <c r="B25" s="33"/>
      <c r="C25" s="22"/>
      <c r="D25" s="22"/>
      <c r="E25" s="272" t="s">
        <v>0</v>
      </c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3"/>
    </row>
    <row r="26" spans="1:21" ht="21.75" customHeight="1">
      <c r="A26" s="282"/>
      <c r="B26" s="283"/>
      <c r="C26" s="284"/>
      <c r="D26" s="285" t="s">
        <v>136</v>
      </c>
      <c r="E26" s="286"/>
      <c r="F26" s="286"/>
      <c r="G26" s="286"/>
      <c r="H26" s="286"/>
      <c r="I26" s="287"/>
      <c r="J26" s="285" t="s">
        <v>137</v>
      </c>
      <c r="K26" s="286"/>
      <c r="L26" s="286"/>
      <c r="M26" s="286"/>
      <c r="N26" s="286"/>
      <c r="O26" s="287"/>
      <c r="P26" s="285" t="s">
        <v>138</v>
      </c>
      <c r="Q26" s="286"/>
      <c r="R26" s="286"/>
      <c r="S26" s="286"/>
      <c r="T26" s="286"/>
      <c r="U26" s="287"/>
    </row>
    <row r="27" spans="1:21" ht="21.75" customHeight="1">
      <c r="A27" s="239"/>
      <c r="B27" s="240"/>
      <c r="C27" s="112"/>
      <c r="D27" s="109"/>
      <c r="E27" s="111"/>
      <c r="F27" s="111"/>
      <c r="G27" s="111"/>
      <c r="H27" s="111"/>
      <c r="I27" s="107"/>
      <c r="J27" s="109"/>
      <c r="K27" s="111"/>
      <c r="L27" s="111"/>
      <c r="M27" s="111"/>
      <c r="N27" s="111"/>
      <c r="O27" s="107"/>
      <c r="P27" s="109"/>
      <c r="Q27" s="111"/>
      <c r="R27" s="111"/>
      <c r="S27" s="111"/>
      <c r="T27" s="111"/>
      <c r="U27" s="107"/>
    </row>
    <row r="28" spans="1:23" ht="21.75" customHeight="1">
      <c r="A28" s="239"/>
      <c r="B28" s="240"/>
      <c r="C28" s="112"/>
      <c r="D28" s="109"/>
      <c r="E28" s="111"/>
      <c r="F28" s="111"/>
      <c r="G28" s="111"/>
      <c r="H28" s="111"/>
      <c r="I28" s="107"/>
      <c r="J28" s="109"/>
      <c r="K28" s="111"/>
      <c r="L28" s="111"/>
      <c r="M28" s="111"/>
      <c r="N28" s="111"/>
      <c r="O28" s="107"/>
      <c r="P28" s="109"/>
      <c r="Q28" s="111"/>
      <c r="R28" s="111"/>
      <c r="S28" s="111"/>
      <c r="T28" s="111"/>
      <c r="U28" s="107"/>
      <c r="W28" s="127"/>
    </row>
    <row r="29" spans="1:21" ht="21.75" customHeight="1">
      <c r="A29" s="239"/>
      <c r="B29" s="240"/>
      <c r="C29" s="112"/>
      <c r="D29" s="109"/>
      <c r="E29" s="111"/>
      <c r="F29" s="111"/>
      <c r="G29" s="111"/>
      <c r="H29" s="111"/>
      <c r="I29" s="107"/>
      <c r="J29" s="109"/>
      <c r="K29" s="111"/>
      <c r="L29" s="111"/>
      <c r="M29" s="111"/>
      <c r="N29" s="111"/>
      <c r="O29" s="107"/>
      <c r="P29" s="109"/>
      <c r="Q29" s="111"/>
      <c r="R29" s="111"/>
      <c r="S29" s="111"/>
      <c r="T29" s="111"/>
      <c r="U29" s="107"/>
    </row>
    <row r="30" spans="1:21" ht="12.75" customHeight="1">
      <c r="A30" s="276"/>
      <c r="B30" s="240"/>
      <c r="C30" s="277"/>
      <c r="D30" s="278"/>
      <c r="E30" s="240"/>
      <c r="F30" s="240"/>
      <c r="G30" s="240"/>
      <c r="H30" s="240"/>
      <c r="I30" s="277"/>
      <c r="J30" s="278"/>
      <c r="K30" s="240"/>
      <c r="L30" s="240"/>
      <c r="M30" s="240"/>
      <c r="N30" s="240"/>
      <c r="O30" s="277"/>
      <c r="P30" s="278"/>
      <c r="Q30" s="240"/>
      <c r="R30" s="240"/>
      <c r="S30" s="240"/>
      <c r="T30" s="240"/>
      <c r="U30" s="277"/>
    </row>
    <row r="31" spans="1:21" ht="12.75">
      <c r="A31" s="279" t="s">
        <v>184</v>
      </c>
      <c r="B31" s="280"/>
      <c r="C31" s="281"/>
      <c r="D31" s="108"/>
      <c r="E31" s="298"/>
      <c r="F31" s="299"/>
      <c r="G31" s="299"/>
      <c r="H31" s="299"/>
      <c r="I31" s="300"/>
      <c r="J31" s="108"/>
      <c r="K31" s="298"/>
      <c r="L31" s="299"/>
      <c r="M31" s="299"/>
      <c r="N31" s="299"/>
      <c r="O31" s="300"/>
      <c r="P31" s="108"/>
      <c r="Q31" s="298"/>
      <c r="R31" s="299"/>
      <c r="S31" s="299"/>
      <c r="T31" s="299"/>
      <c r="U31" s="300"/>
    </row>
    <row r="32" spans="1:21" ht="12.75">
      <c r="A32" s="279" t="s">
        <v>185</v>
      </c>
      <c r="B32" s="280"/>
      <c r="C32" s="281"/>
      <c r="D32" s="114" t="s">
        <v>140</v>
      </c>
      <c r="E32" s="289">
        <v>0</v>
      </c>
      <c r="F32" s="290"/>
      <c r="G32" s="290"/>
      <c r="H32" s="290"/>
      <c r="I32" s="291"/>
      <c r="J32" s="114" t="s">
        <v>140</v>
      </c>
      <c r="K32" s="289">
        <v>0</v>
      </c>
      <c r="L32" s="290"/>
      <c r="M32" s="290"/>
      <c r="N32" s="290"/>
      <c r="O32" s="291"/>
      <c r="P32" s="114" t="s">
        <v>140</v>
      </c>
      <c r="Q32" s="289">
        <v>0</v>
      </c>
      <c r="R32" s="290"/>
      <c r="S32" s="290"/>
      <c r="T32" s="290"/>
      <c r="U32" s="291"/>
    </row>
    <row r="33" spans="1:21" ht="12.75">
      <c r="A33" s="279" t="s">
        <v>186</v>
      </c>
      <c r="B33" s="280"/>
      <c r="C33" s="281"/>
      <c r="D33" s="114" t="s">
        <v>140</v>
      </c>
      <c r="E33" s="289">
        <v>0</v>
      </c>
      <c r="F33" s="290"/>
      <c r="G33" s="290"/>
      <c r="H33" s="290"/>
      <c r="I33" s="291"/>
      <c r="J33" s="114" t="s">
        <v>140</v>
      </c>
      <c r="K33" s="289">
        <v>0</v>
      </c>
      <c r="L33" s="290"/>
      <c r="M33" s="290"/>
      <c r="N33" s="290"/>
      <c r="O33" s="291"/>
      <c r="P33" s="114" t="s">
        <v>140</v>
      </c>
      <c r="Q33" s="289">
        <v>0</v>
      </c>
      <c r="R33" s="290"/>
      <c r="S33" s="290"/>
      <c r="T33" s="290"/>
      <c r="U33" s="291"/>
    </row>
    <row r="34" spans="1:21" ht="12.75">
      <c r="A34" s="301" t="s">
        <v>187</v>
      </c>
      <c r="B34" s="302"/>
      <c r="C34" s="303"/>
      <c r="D34" s="114" t="s">
        <v>140</v>
      </c>
      <c r="E34" s="289">
        <v>0</v>
      </c>
      <c r="F34" s="290"/>
      <c r="G34" s="290"/>
      <c r="H34" s="290"/>
      <c r="I34" s="291"/>
      <c r="J34" s="114" t="s">
        <v>140</v>
      </c>
      <c r="K34" s="289">
        <v>0</v>
      </c>
      <c r="L34" s="290"/>
      <c r="M34" s="290"/>
      <c r="N34" s="290"/>
      <c r="O34" s="291"/>
      <c r="P34" s="114" t="s">
        <v>140</v>
      </c>
      <c r="Q34" s="289">
        <v>0</v>
      </c>
      <c r="R34" s="290"/>
      <c r="S34" s="290"/>
      <c r="T34" s="290"/>
      <c r="U34" s="291"/>
    </row>
    <row r="35" spans="1:21" ht="12.75">
      <c r="A35" s="279" t="s">
        <v>212</v>
      </c>
      <c r="B35" s="280"/>
      <c r="C35" s="281"/>
      <c r="D35" s="114" t="s">
        <v>140</v>
      </c>
      <c r="E35" s="289">
        <v>0</v>
      </c>
      <c r="F35" s="290"/>
      <c r="G35" s="290"/>
      <c r="H35" s="290"/>
      <c r="I35" s="291"/>
      <c r="J35" s="114" t="s">
        <v>140</v>
      </c>
      <c r="K35" s="289">
        <v>0</v>
      </c>
      <c r="L35" s="290"/>
      <c r="M35" s="290"/>
      <c r="N35" s="290"/>
      <c r="O35" s="291"/>
      <c r="P35" s="114" t="s">
        <v>140</v>
      </c>
      <c r="Q35" s="289">
        <v>0</v>
      </c>
      <c r="R35" s="290"/>
      <c r="S35" s="290"/>
      <c r="T35" s="290"/>
      <c r="U35" s="291"/>
    </row>
    <row r="36" spans="1:21" ht="12.75">
      <c r="A36" s="279" t="s">
        <v>215</v>
      </c>
      <c r="B36" s="280"/>
      <c r="C36" s="281"/>
      <c r="D36" s="114" t="s">
        <v>140</v>
      </c>
      <c r="E36" s="297">
        <f>SUM(E32:I35)</f>
        <v>0</v>
      </c>
      <c r="F36" s="297"/>
      <c r="G36" s="297"/>
      <c r="H36" s="128"/>
      <c r="I36" s="129"/>
      <c r="J36" s="114" t="s">
        <v>140</v>
      </c>
      <c r="K36" s="297">
        <f>SUM(K32:O35)</f>
        <v>0</v>
      </c>
      <c r="L36" s="297"/>
      <c r="M36" s="297"/>
      <c r="N36" s="128"/>
      <c r="O36" s="129"/>
      <c r="P36" s="114" t="s">
        <v>140</v>
      </c>
      <c r="Q36" s="297">
        <f>SUM(Q32:U35)</f>
        <v>0</v>
      </c>
      <c r="R36" s="297"/>
      <c r="S36" s="297"/>
      <c r="T36" s="128"/>
      <c r="U36" s="129"/>
    </row>
    <row r="37" ht="5.25" customHeight="1"/>
    <row r="38" spans="1:21" ht="28.5" customHeight="1">
      <c r="A38" s="41" t="s">
        <v>216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</row>
    <row r="39" spans="1:21" ht="12.75">
      <c r="A39" s="294" t="s">
        <v>188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6"/>
    </row>
    <row r="40" spans="1:21" ht="12.75">
      <c r="A40" s="292" t="s">
        <v>142</v>
      </c>
      <c r="B40" s="293"/>
      <c r="C40" s="293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13"/>
    </row>
    <row r="41" spans="1:21" ht="12.75">
      <c r="A41" s="292" t="s">
        <v>189</v>
      </c>
      <c r="B41" s="293"/>
      <c r="C41" s="293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13"/>
    </row>
    <row r="42" spans="1:21" ht="12.75">
      <c r="A42" s="11"/>
      <c r="B42" s="12"/>
      <c r="C42" s="12"/>
      <c r="D42" s="116" t="s">
        <v>190</v>
      </c>
      <c r="E42" s="110"/>
      <c r="F42" s="110"/>
      <c r="G42" s="110"/>
      <c r="H42" s="110"/>
      <c r="I42" s="110"/>
      <c r="J42" s="304" t="s">
        <v>27</v>
      </c>
      <c r="K42" s="240"/>
      <c r="L42" s="304"/>
      <c r="M42" s="240"/>
      <c r="N42" s="240"/>
      <c r="O42" s="240"/>
      <c r="P42" s="240"/>
      <c r="Q42" s="240"/>
      <c r="R42" s="240"/>
      <c r="S42" s="116" t="s">
        <v>143</v>
      </c>
      <c r="T42" s="288"/>
      <c r="U42" s="277"/>
    </row>
    <row r="43" spans="1:21" ht="12.75">
      <c r="A43" s="18"/>
      <c r="B43" s="19"/>
      <c r="C43" s="19"/>
      <c r="D43" s="115" t="s">
        <v>191</v>
      </c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6"/>
    </row>
    <row r="44" spans="1:21" ht="12.75">
      <c r="A44" s="294" t="s">
        <v>192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6"/>
    </row>
    <row r="45" spans="1:21" ht="12.75">
      <c r="A45" s="292" t="s">
        <v>142</v>
      </c>
      <c r="B45" s="293"/>
      <c r="C45" s="293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13"/>
    </row>
    <row r="46" spans="1:21" ht="12.75">
      <c r="A46" s="292" t="s">
        <v>189</v>
      </c>
      <c r="B46" s="293"/>
      <c r="C46" s="293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13"/>
    </row>
    <row r="47" spans="1:21" ht="12.75">
      <c r="A47" s="11"/>
      <c r="B47" s="12"/>
      <c r="C47" s="12"/>
      <c r="D47" s="116" t="s">
        <v>190</v>
      </c>
      <c r="E47" s="110"/>
      <c r="F47" s="110"/>
      <c r="G47" s="110"/>
      <c r="H47" s="110"/>
      <c r="I47" s="110"/>
      <c r="J47" s="304" t="s">
        <v>27</v>
      </c>
      <c r="K47" s="240"/>
      <c r="L47" s="304"/>
      <c r="M47" s="240"/>
      <c r="N47" s="240"/>
      <c r="O47" s="240"/>
      <c r="P47" s="240"/>
      <c r="Q47" s="240"/>
      <c r="R47" s="240"/>
      <c r="S47" s="116" t="s">
        <v>143</v>
      </c>
      <c r="T47" s="288"/>
      <c r="U47" s="277"/>
    </row>
    <row r="48" spans="1:21" ht="12.75">
      <c r="A48" s="18"/>
      <c r="B48" s="19"/>
      <c r="C48" s="19"/>
      <c r="D48" s="115" t="s">
        <v>191</v>
      </c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6"/>
    </row>
  </sheetData>
  <sheetProtection/>
  <mergeCells count="79">
    <mergeCell ref="J47:K47"/>
    <mergeCell ref="L47:R47"/>
    <mergeCell ref="T47:U47"/>
    <mergeCell ref="T42:U42"/>
    <mergeCell ref="E43:U43"/>
    <mergeCell ref="E48:U48"/>
    <mergeCell ref="A44:U44"/>
    <mergeCell ref="J42:K42"/>
    <mergeCell ref="L42:R42"/>
    <mergeCell ref="A46:C46"/>
    <mergeCell ref="A34:C34"/>
    <mergeCell ref="E34:I34"/>
    <mergeCell ref="K34:O34"/>
    <mergeCell ref="Q34:U34"/>
    <mergeCell ref="A41:C41"/>
    <mergeCell ref="K35:O35"/>
    <mergeCell ref="E35:I35"/>
    <mergeCell ref="E36:G36"/>
    <mergeCell ref="E31:I31"/>
    <mergeCell ref="E32:I32"/>
    <mergeCell ref="E33:I33"/>
    <mergeCell ref="Q31:U31"/>
    <mergeCell ref="Q32:U32"/>
    <mergeCell ref="Q33:U33"/>
    <mergeCell ref="K31:O31"/>
    <mergeCell ref="K32:O32"/>
    <mergeCell ref="K33:O33"/>
    <mergeCell ref="D46:T46"/>
    <mergeCell ref="Q35:U35"/>
    <mergeCell ref="A45:C45"/>
    <mergeCell ref="D45:T45"/>
    <mergeCell ref="A40:C40"/>
    <mergeCell ref="D41:T41"/>
    <mergeCell ref="D40:T40"/>
    <mergeCell ref="A39:U39"/>
    <mergeCell ref="K36:M36"/>
    <mergeCell ref="Q36:S36"/>
    <mergeCell ref="A33:C33"/>
    <mergeCell ref="A35:C35"/>
    <mergeCell ref="A36:C36"/>
    <mergeCell ref="E25:U25"/>
    <mergeCell ref="A26:C26"/>
    <mergeCell ref="D26:I26"/>
    <mergeCell ref="J26:O26"/>
    <mergeCell ref="P26:U26"/>
    <mergeCell ref="A31:C31"/>
    <mergeCell ref="A32:C32"/>
    <mergeCell ref="A29:B29"/>
    <mergeCell ref="A30:C30"/>
    <mergeCell ref="D30:I30"/>
    <mergeCell ref="J30:O30"/>
    <mergeCell ref="P30:U30"/>
    <mergeCell ref="C24:U24"/>
    <mergeCell ref="P20:U20"/>
    <mergeCell ref="D18:O18"/>
    <mergeCell ref="D19:O19"/>
    <mergeCell ref="D20:O20"/>
    <mergeCell ref="N23:U23"/>
    <mergeCell ref="H23:I23"/>
    <mergeCell ref="D2:U2"/>
    <mergeCell ref="D3:U3"/>
    <mergeCell ref="A1:C4"/>
    <mergeCell ref="A16:U16"/>
    <mergeCell ref="G13:H13"/>
    <mergeCell ref="I13:K13"/>
    <mergeCell ref="Q13:T13"/>
    <mergeCell ref="L13:O13"/>
    <mergeCell ref="I9:O9"/>
    <mergeCell ref="H10:P10"/>
    <mergeCell ref="A19:B19"/>
    <mergeCell ref="A20:B20"/>
    <mergeCell ref="A27:B27"/>
    <mergeCell ref="A28:B28"/>
    <mergeCell ref="A17:B17"/>
    <mergeCell ref="P17:U17"/>
    <mergeCell ref="D17:O17"/>
    <mergeCell ref="A18:B18"/>
    <mergeCell ref="P18:U18"/>
    <mergeCell ref="P19:U19"/>
  </mergeCells>
  <printOptions horizontalCentered="1"/>
  <pageMargins left="0" right="0" top="0.81" bottom="0.1968503937007874" header="0.1968503937007874" footer="0.1968503937007874"/>
  <pageSetup horizontalDpi="600" verticalDpi="600" orientation="portrait" paperSize="9" scale="89" r:id="rId2"/>
  <headerFooter alignWithMargins="0">
    <oddHeader xml:space="preserve">&amp;C </oddHeader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view="pageBreakPreview" zoomScaleNormal="91" zoomScaleSheetLayoutView="100" zoomScalePageLayoutView="0" workbookViewId="0" topLeftCell="A3">
      <selection activeCell="Y33" sqref="Y33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5.00390625" style="0" customWidth="1"/>
    <col min="4" max="4" width="4.7109375" style="0" customWidth="1"/>
    <col min="5" max="5" width="4.8515625" style="0" customWidth="1"/>
    <col min="6" max="6" width="5.00390625" style="0" customWidth="1"/>
    <col min="7" max="7" width="4.57421875" style="0" customWidth="1"/>
    <col min="9" max="9" width="11.140625" style="0" customWidth="1"/>
    <col min="10" max="10" width="10.57421875" style="0" customWidth="1"/>
    <col min="11" max="11" width="10.421875" style="0" customWidth="1"/>
    <col min="12" max="12" width="10.7109375" style="0" customWidth="1"/>
    <col min="13" max="13" width="12.8515625" style="0" customWidth="1"/>
    <col min="14" max="14" width="15.7109375" style="0" customWidth="1"/>
    <col min="15" max="15" width="12.140625" style="0" customWidth="1"/>
    <col min="16" max="18" width="15.7109375" style="0" customWidth="1"/>
    <col min="19" max="19" width="1.8515625" style="0" customWidth="1"/>
  </cols>
  <sheetData>
    <row r="1" spans="3:18" ht="29.25" customHeight="1">
      <c r="C1" s="411" t="s">
        <v>206</v>
      </c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</row>
    <row r="2" ht="6" customHeight="1"/>
    <row r="3" spans="3:18" ht="11.25" customHeight="1"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</row>
    <row r="4" spans="1:19" ht="19.5">
      <c r="A4" s="117"/>
      <c r="B4" s="117"/>
      <c r="C4" s="152" t="s">
        <v>220</v>
      </c>
      <c r="D4" s="153"/>
      <c r="E4" s="153"/>
      <c r="F4" s="153"/>
      <c r="G4" s="153"/>
      <c r="H4" s="386" t="s">
        <v>194</v>
      </c>
      <c r="I4" s="386"/>
      <c r="J4" s="386"/>
      <c r="K4" s="386"/>
      <c r="L4" s="386"/>
      <c r="M4" s="386"/>
      <c r="N4" s="386"/>
      <c r="O4" s="386"/>
      <c r="P4" s="386"/>
      <c r="Q4" s="207"/>
      <c r="R4" s="154"/>
      <c r="S4" s="117"/>
    </row>
    <row r="5" spans="1:19" ht="19.5">
      <c r="A5" s="117"/>
      <c r="B5" s="117"/>
      <c r="C5" s="152"/>
      <c r="D5" s="153"/>
      <c r="E5" s="153"/>
      <c r="F5" s="153"/>
      <c r="G5" s="153"/>
      <c r="H5" s="386" t="s">
        <v>221</v>
      </c>
      <c r="I5" s="386"/>
      <c r="J5" s="386"/>
      <c r="K5" s="386"/>
      <c r="L5" s="386"/>
      <c r="M5" s="386"/>
      <c r="N5" s="386"/>
      <c r="O5" s="386"/>
      <c r="P5" s="386"/>
      <c r="Q5" s="207"/>
      <c r="R5" s="154"/>
      <c r="S5" s="117"/>
    </row>
    <row r="6" spans="3:18" ht="7.5" customHeight="1"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1:18" ht="36.75" customHeight="1">
      <c r="A7" s="378"/>
      <c r="C7" s="379" t="s">
        <v>154</v>
      </c>
      <c r="D7" s="379" t="s">
        <v>155</v>
      </c>
      <c r="E7" s="379" t="s">
        <v>157</v>
      </c>
      <c r="F7" s="379" t="s">
        <v>156</v>
      </c>
      <c r="G7" s="379" t="s">
        <v>141</v>
      </c>
      <c r="H7" s="118" t="s">
        <v>195</v>
      </c>
      <c r="I7" s="387" t="s">
        <v>204</v>
      </c>
      <c r="J7" s="388"/>
      <c r="K7" s="118" t="s">
        <v>228</v>
      </c>
      <c r="L7" s="118" t="s">
        <v>203</v>
      </c>
      <c r="M7" s="118" t="s">
        <v>229</v>
      </c>
      <c r="N7" s="367" t="s">
        <v>223</v>
      </c>
      <c r="O7" s="375" t="s">
        <v>196</v>
      </c>
      <c r="P7" s="119" t="s">
        <v>197</v>
      </c>
      <c r="Q7" s="372" t="s">
        <v>263</v>
      </c>
      <c r="R7" s="375" t="s">
        <v>198</v>
      </c>
    </row>
    <row r="8" spans="1:18" ht="12.75">
      <c r="A8" s="378"/>
      <c r="C8" s="380"/>
      <c r="D8" s="380"/>
      <c r="E8" s="380"/>
      <c r="F8" s="380"/>
      <c r="G8" s="380"/>
      <c r="H8" s="120" t="s">
        <v>199</v>
      </c>
      <c r="I8" s="370" t="s">
        <v>265</v>
      </c>
      <c r="J8" s="371"/>
      <c r="K8" s="361" t="s">
        <v>159</v>
      </c>
      <c r="L8" s="363" t="s">
        <v>205</v>
      </c>
      <c r="M8" s="365" t="s">
        <v>193</v>
      </c>
      <c r="N8" s="368"/>
      <c r="O8" s="376"/>
      <c r="P8" s="361" t="s">
        <v>201</v>
      </c>
      <c r="Q8" s="373"/>
      <c r="R8" s="376"/>
    </row>
    <row r="9" spans="1:18" ht="12.75">
      <c r="A9" s="378"/>
      <c r="C9" s="381"/>
      <c r="D9" s="381"/>
      <c r="E9" s="381"/>
      <c r="F9" s="381"/>
      <c r="G9" s="381"/>
      <c r="H9" s="122" t="s">
        <v>202</v>
      </c>
      <c r="I9" s="236" t="s">
        <v>158</v>
      </c>
      <c r="J9" s="236" t="s">
        <v>200</v>
      </c>
      <c r="K9" s="362"/>
      <c r="L9" s="364"/>
      <c r="M9" s="366"/>
      <c r="N9" s="369"/>
      <c r="O9" s="377"/>
      <c r="P9" s="362"/>
      <c r="Q9" s="374"/>
      <c r="R9" s="377"/>
    </row>
    <row r="10" spans="1:10" ht="12.75">
      <c r="A10" s="378"/>
      <c r="C10" s="124"/>
      <c r="D10" s="125"/>
      <c r="E10" s="125"/>
      <c r="F10" s="125"/>
      <c r="G10" s="125"/>
      <c r="H10" s="102"/>
      <c r="I10" s="102"/>
      <c r="J10" s="102"/>
    </row>
    <row r="11" spans="1:19" ht="12.75">
      <c r="A11" s="378"/>
      <c r="B11" s="102"/>
      <c r="C11" s="101">
        <v>1</v>
      </c>
      <c r="D11" s="101">
        <v>2</v>
      </c>
      <c r="E11" s="101">
        <v>3</v>
      </c>
      <c r="F11" s="101">
        <v>4</v>
      </c>
      <c r="G11" s="101">
        <v>5</v>
      </c>
      <c r="H11" s="101">
        <v>6</v>
      </c>
      <c r="I11" s="101">
        <v>7</v>
      </c>
      <c r="J11" s="101">
        <v>8</v>
      </c>
      <c r="K11" s="101">
        <v>9</v>
      </c>
      <c r="L11" s="101">
        <v>10</v>
      </c>
      <c r="M11" s="101">
        <v>11</v>
      </c>
      <c r="N11" s="101">
        <v>12</v>
      </c>
      <c r="O11" s="101">
        <v>13</v>
      </c>
      <c r="P11" s="101">
        <v>14</v>
      </c>
      <c r="Q11" s="101">
        <v>15</v>
      </c>
      <c r="R11" s="101">
        <v>16</v>
      </c>
      <c r="S11" s="102"/>
    </row>
    <row r="12" ht="12.75">
      <c r="A12" s="378"/>
    </row>
    <row r="13" spans="1:18" ht="12.75">
      <c r="A13" s="378"/>
      <c r="C13" s="142">
        <v>1</v>
      </c>
      <c r="D13" s="145"/>
      <c r="E13" s="145"/>
      <c r="F13" s="145"/>
      <c r="G13" s="145"/>
      <c r="H13" s="141">
        <v>0</v>
      </c>
      <c r="I13" s="141">
        <v>0</v>
      </c>
      <c r="J13" s="141">
        <v>0</v>
      </c>
      <c r="K13" s="218">
        <f>SUM(I13,J13)</f>
        <v>0</v>
      </c>
      <c r="L13" s="141">
        <v>0</v>
      </c>
      <c r="M13" s="218">
        <f aca="true" t="shared" si="0" ref="M13:M42">SUM(H13,K13,L13)</f>
        <v>0</v>
      </c>
      <c r="N13" s="219">
        <f>M13*'AMF 4'!$I$24</f>
        <v>0</v>
      </c>
      <c r="O13" s="146">
        <v>0</v>
      </c>
      <c r="P13" s="219">
        <f>N13*O13</f>
        <v>0</v>
      </c>
      <c r="Q13" s="140">
        <v>0</v>
      </c>
      <c r="R13" s="140">
        <v>0</v>
      </c>
    </row>
    <row r="14" spans="1:18" ht="12.75">
      <c r="A14" s="378"/>
      <c r="C14" s="142">
        <v>2</v>
      </c>
      <c r="D14" s="145"/>
      <c r="E14" s="145"/>
      <c r="F14" s="145"/>
      <c r="G14" s="145"/>
      <c r="H14" s="141">
        <v>0</v>
      </c>
      <c r="I14" s="141">
        <v>0</v>
      </c>
      <c r="J14" s="141">
        <v>0</v>
      </c>
      <c r="K14" s="218">
        <f aca="true" t="shared" si="1" ref="K14:K42">SUM(I14,J14)</f>
        <v>0</v>
      </c>
      <c r="L14" s="141">
        <v>0</v>
      </c>
      <c r="M14" s="218">
        <f aca="true" t="shared" si="2" ref="M14:M23">SUM(H14,K14,L14)</f>
        <v>0</v>
      </c>
      <c r="N14" s="219">
        <f>M14*'AMF 4'!$I$24</f>
        <v>0</v>
      </c>
      <c r="O14" s="146">
        <v>0</v>
      </c>
      <c r="P14" s="219">
        <f aca="true" t="shared" si="3" ref="P14:P42">N14*O14</f>
        <v>0</v>
      </c>
      <c r="Q14" s="140">
        <v>0</v>
      </c>
      <c r="R14" s="140">
        <v>0</v>
      </c>
    </row>
    <row r="15" spans="1:18" ht="12.75">
      <c r="A15" s="378"/>
      <c r="C15" s="142">
        <v>3</v>
      </c>
      <c r="D15" s="145"/>
      <c r="E15" s="145"/>
      <c r="F15" s="145"/>
      <c r="G15" s="145"/>
      <c r="H15" s="141">
        <v>0</v>
      </c>
      <c r="I15" s="141">
        <v>0</v>
      </c>
      <c r="J15" s="141">
        <v>0</v>
      </c>
      <c r="K15" s="218">
        <f t="shared" si="1"/>
        <v>0</v>
      </c>
      <c r="L15" s="141">
        <v>0</v>
      </c>
      <c r="M15" s="218">
        <f t="shared" si="2"/>
        <v>0</v>
      </c>
      <c r="N15" s="219">
        <f>M15*'AMF 4'!$I$24</f>
        <v>0</v>
      </c>
      <c r="O15" s="146">
        <v>0</v>
      </c>
      <c r="P15" s="219">
        <f t="shared" si="3"/>
        <v>0</v>
      </c>
      <c r="Q15" s="140">
        <v>0</v>
      </c>
      <c r="R15" s="140">
        <v>0</v>
      </c>
    </row>
    <row r="16" spans="1:18" ht="12.75">
      <c r="A16" s="378"/>
      <c r="C16" s="142">
        <v>4</v>
      </c>
      <c r="D16" s="145"/>
      <c r="E16" s="145"/>
      <c r="F16" s="145"/>
      <c r="G16" s="145"/>
      <c r="H16" s="141">
        <v>0</v>
      </c>
      <c r="I16" s="141">
        <v>0</v>
      </c>
      <c r="J16" s="141">
        <v>0</v>
      </c>
      <c r="K16" s="218">
        <f t="shared" si="1"/>
        <v>0</v>
      </c>
      <c r="L16" s="141">
        <v>0</v>
      </c>
      <c r="M16" s="218">
        <f t="shared" si="2"/>
        <v>0</v>
      </c>
      <c r="N16" s="219">
        <f>M16*'AMF 4'!$I$24</f>
        <v>0</v>
      </c>
      <c r="O16" s="146">
        <v>0</v>
      </c>
      <c r="P16" s="219">
        <f t="shared" si="3"/>
        <v>0</v>
      </c>
      <c r="Q16" s="140">
        <v>0</v>
      </c>
      <c r="R16" s="140">
        <v>0</v>
      </c>
    </row>
    <row r="17" spans="1:18" ht="12.75">
      <c r="A17" s="378"/>
      <c r="C17" s="142">
        <v>5</v>
      </c>
      <c r="D17" s="145"/>
      <c r="E17" s="145"/>
      <c r="F17" s="145"/>
      <c r="G17" s="145"/>
      <c r="H17" s="141">
        <v>0</v>
      </c>
      <c r="I17" s="141">
        <v>0</v>
      </c>
      <c r="J17" s="141">
        <v>0</v>
      </c>
      <c r="K17" s="218">
        <f t="shared" si="1"/>
        <v>0</v>
      </c>
      <c r="L17" s="141">
        <v>0</v>
      </c>
      <c r="M17" s="218">
        <f t="shared" si="2"/>
        <v>0</v>
      </c>
      <c r="N17" s="219">
        <f>M17*'AMF 4'!$I$24</f>
        <v>0</v>
      </c>
      <c r="O17" s="146">
        <v>0</v>
      </c>
      <c r="P17" s="219">
        <f t="shared" si="3"/>
        <v>0</v>
      </c>
      <c r="Q17" s="140">
        <v>0</v>
      </c>
      <c r="R17" s="140">
        <v>0</v>
      </c>
    </row>
    <row r="18" spans="1:18" ht="12.75">
      <c r="A18" s="378"/>
      <c r="C18" s="142">
        <v>6</v>
      </c>
      <c r="D18" s="145"/>
      <c r="E18" s="145"/>
      <c r="F18" s="145"/>
      <c r="G18" s="145"/>
      <c r="H18" s="141">
        <v>0</v>
      </c>
      <c r="I18" s="141">
        <v>0</v>
      </c>
      <c r="J18" s="141">
        <v>0</v>
      </c>
      <c r="K18" s="218">
        <f t="shared" si="1"/>
        <v>0</v>
      </c>
      <c r="L18" s="141">
        <v>0</v>
      </c>
      <c r="M18" s="218">
        <f t="shared" si="2"/>
        <v>0</v>
      </c>
      <c r="N18" s="219">
        <f>M18*'AMF 4'!$I$24</f>
        <v>0</v>
      </c>
      <c r="O18" s="146">
        <v>0</v>
      </c>
      <c r="P18" s="219">
        <f t="shared" si="3"/>
        <v>0</v>
      </c>
      <c r="Q18" s="140">
        <v>0</v>
      </c>
      <c r="R18" s="140">
        <v>0</v>
      </c>
    </row>
    <row r="19" spans="1:18" ht="12.75">
      <c r="A19" s="378"/>
      <c r="C19" s="142">
        <v>7</v>
      </c>
      <c r="D19" s="145"/>
      <c r="E19" s="145"/>
      <c r="F19" s="145"/>
      <c r="G19" s="145"/>
      <c r="H19" s="141">
        <v>0</v>
      </c>
      <c r="I19" s="141">
        <v>0</v>
      </c>
      <c r="J19" s="141">
        <v>0</v>
      </c>
      <c r="K19" s="218">
        <f t="shared" si="1"/>
        <v>0</v>
      </c>
      <c r="L19" s="141">
        <v>0</v>
      </c>
      <c r="M19" s="218">
        <f t="shared" si="2"/>
        <v>0</v>
      </c>
      <c r="N19" s="219">
        <f>M19*'AMF 4'!$I$24</f>
        <v>0</v>
      </c>
      <c r="O19" s="146">
        <v>0</v>
      </c>
      <c r="P19" s="219">
        <f t="shared" si="3"/>
        <v>0</v>
      </c>
      <c r="Q19" s="140">
        <v>0</v>
      </c>
      <c r="R19" s="140">
        <v>0</v>
      </c>
    </row>
    <row r="20" spans="1:18" ht="12.75">
      <c r="A20" s="378"/>
      <c r="C20" s="142">
        <v>8</v>
      </c>
      <c r="D20" s="145"/>
      <c r="E20" s="145"/>
      <c r="F20" s="145"/>
      <c r="G20" s="145"/>
      <c r="H20" s="141">
        <v>0</v>
      </c>
      <c r="I20" s="141">
        <v>0</v>
      </c>
      <c r="J20" s="141">
        <v>0</v>
      </c>
      <c r="K20" s="218">
        <f t="shared" si="1"/>
        <v>0</v>
      </c>
      <c r="L20" s="141">
        <v>0</v>
      </c>
      <c r="M20" s="218">
        <f t="shared" si="2"/>
        <v>0</v>
      </c>
      <c r="N20" s="219">
        <f>M20*'AMF 4'!$I$24</f>
        <v>0</v>
      </c>
      <c r="O20" s="146">
        <v>0</v>
      </c>
      <c r="P20" s="219">
        <f t="shared" si="3"/>
        <v>0</v>
      </c>
      <c r="Q20" s="140">
        <v>0</v>
      </c>
      <c r="R20" s="140">
        <v>0</v>
      </c>
    </row>
    <row r="21" spans="1:18" ht="12.75">
      <c r="A21" s="378"/>
      <c r="C21" s="142">
        <v>9</v>
      </c>
      <c r="D21" s="145"/>
      <c r="E21" s="145"/>
      <c r="F21" s="145"/>
      <c r="G21" s="145"/>
      <c r="H21" s="141">
        <v>0</v>
      </c>
      <c r="I21" s="141">
        <v>0</v>
      </c>
      <c r="J21" s="141">
        <v>0</v>
      </c>
      <c r="K21" s="218">
        <f t="shared" si="1"/>
        <v>0</v>
      </c>
      <c r="L21" s="141">
        <v>0</v>
      </c>
      <c r="M21" s="218">
        <f t="shared" si="2"/>
        <v>0</v>
      </c>
      <c r="N21" s="219">
        <f>M21*'AMF 4'!$I$24</f>
        <v>0</v>
      </c>
      <c r="O21" s="146">
        <v>0</v>
      </c>
      <c r="P21" s="219">
        <f t="shared" si="3"/>
        <v>0</v>
      </c>
      <c r="Q21" s="140">
        <v>0</v>
      </c>
      <c r="R21" s="140">
        <v>0</v>
      </c>
    </row>
    <row r="22" spans="1:18" ht="12.75">
      <c r="A22" s="378"/>
      <c r="C22" s="142">
        <v>10</v>
      </c>
      <c r="D22" s="145"/>
      <c r="E22" s="145"/>
      <c r="F22" s="145"/>
      <c r="G22" s="145"/>
      <c r="H22" s="141">
        <v>0</v>
      </c>
      <c r="I22" s="141">
        <v>0</v>
      </c>
      <c r="J22" s="141">
        <v>0</v>
      </c>
      <c r="K22" s="218">
        <f t="shared" si="1"/>
        <v>0</v>
      </c>
      <c r="L22" s="141">
        <v>0</v>
      </c>
      <c r="M22" s="218">
        <f t="shared" si="2"/>
        <v>0</v>
      </c>
      <c r="N22" s="219">
        <f>M22*'AMF 4'!$I$24</f>
        <v>0</v>
      </c>
      <c r="O22" s="146">
        <v>0</v>
      </c>
      <c r="P22" s="219">
        <f t="shared" si="3"/>
        <v>0</v>
      </c>
      <c r="Q22" s="140">
        <v>0</v>
      </c>
      <c r="R22" s="140">
        <v>0</v>
      </c>
    </row>
    <row r="23" spans="1:18" ht="12.75">
      <c r="A23" s="378"/>
      <c r="C23" s="142">
        <v>11</v>
      </c>
      <c r="D23" s="145"/>
      <c r="E23" s="145"/>
      <c r="F23" s="145"/>
      <c r="G23" s="145"/>
      <c r="H23" s="141">
        <v>0</v>
      </c>
      <c r="I23" s="141">
        <v>0</v>
      </c>
      <c r="J23" s="141">
        <v>0</v>
      </c>
      <c r="K23" s="218">
        <f t="shared" si="1"/>
        <v>0</v>
      </c>
      <c r="L23" s="141">
        <v>0</v>
      </c>
      <c r="M23" s="218">
        <f t="shared" si="2"/>
        <v>0</v>
      </c>
      <c r="N23" s="219">
        <f>M23*'AMF 4'!$I$24</f>
        <v>0</v>
      </c>
      <c r="O23" s="146">
        <v>0</v>
      </c>
      <c r="P23" s="219">
        <f t="shared" si="3"/>
        <v>0</v>
      </c>
      <c r="Q23" s="140">
        <v>0</v>
      </c>
      <c r="R23" s="140">
        <v>0</v>
      </c>
    </row>
    <row r="24" spans="1:18" ht="12.75">
      <c r="A24" s="378"/>
      <c r="C24" s="142">
        <v>12</v>
      </c>
      <c r="D24" s="145"/>
      <c r="E24" s="145"/>
      <c r="F24" s="145"/>
      <c r="G24" s="145"/>
      <c r="H24" s="141">
        <v>0</v>
      </c>
      <c r="I24" s="141">
        <v>0</v>
      </c>
      <c r="J24" s="141">
        <v>0</v>
      </c>
      <c r="K24" s="218">
        <f t="shared" si="1"/>
        <v>0</v>
      </c>
      <c r="L24" s="141">
        <v>0</v>
      </c>
      <c r="M24" s="218">
        <f t="shared" si="0"/>
        <v>0</v>
      </c>
      <c r="N24" s="219">
        <f>M24*'AMF 4'!$I$24</f>
        <v>0</v>
      </c>
      <c r="O24" s="146">
        <v>0</v>
      </c>
      <c r="P24" s="219">
        <f t="shared" si="3"/>
        <v>0</v>
      </c>
      <c r="Q24" s="140">
        <v>0</v>
      </c>
      <c r="R24" s="140">
        <v>0</v>
      </c>
    </row>
    <row r="25" spans="1:18" ht="12.75">
      <c r="A25" s="378"/>
      <c r="C25" s="142">
        <v>13</v>
      </c>
      <c r="D25" s="145"/>
      <c r="E25" s="145"/>
      <c r="F25" s="145"/>
      <c r="G25" s="145"/>
      <c r="H25" s="141">
        <v>0</v>
      </c>
      <c r="I25" s="141">
        <v>0</v>
      </c>
      <c r="J25" s="141">
        <v>0</v>
      </c>
      <c r="K25" s="218">
        <f t="shared" si="1"/>
        <v>0</v>
      </c>
      <c r="L25" s="141">
        <v>0</v>
      </c>
      <c r="M25" s="218">
        <f t="shared" si="0"/>
        <v>0</v>
      </c>
      <c r="N25" s="219">
        <f>M25*'AMF 4'!$I$24</f>
        <v>0</v>
      </c>
      <c r="O25" s="146">
        <v>0</v>
      </c>
      <c r="P25" s="219">
        <f t="shared" si="3"/>
        <v>0</v>
      </c>
      <c r="Q25" s="140">
        <v>0</v>
      </c>
      <c r="R25" s="140">
        <v>0</v>
      </c>
    </row>
    <row r="26" spans="1:18" ht="12.75">
      <c r="A26" s="378"/>
      <c r="C26" s="142">
        <v>14</v>
      </c>
      <c r="D26" s="145"/>
      <c r="E26" s="145"/>
      <c r="F26" s="145"/>
      <c r="G26" s="145"/>
      <c r="H26" s="141">
        <v>0</v>
      </c>
      <c r="I26" s="141">
        <v>0</v>
      </c>
      <c r="J26" s="141">
        <v>0</v>
      </c>
      <c r="K26" s="218">
        <f t="shared" si="1"/>
        <v>0</v>
      </c>
      <c r="L26" s="141">
        <v>0</v>
      </c>
      <c r="M26" s="218">
        <f t="shared" si="0"/>
        <v>0</v>
      </c>
      <c r="N26" s="219">
        <f>M26*'AMF 4'!$I$24</f>
        <v>0</v>
      </c>
      <c r="O26" s="146">
        <v>0</v>
      </c>
      <c r="P26" s="219">
        <f t="shared" si="3"/>
        <v>0</v>
      </c>
      <c r="Q26" s="140">
        <v>0</v>
      </c>
      <c r="R26" s="140">
        <v>0</v>
      </c>
    </row>
    <row r="27" spans="1:18" ht="12.75">
      <c r="A27" s="378"/>
      <c r="C27" s="142">
        <v>15</v>
      </c>
      <c r="D27" s="145"/>
      <c r="E27" s="145"/>
      <c r="F27" s="145"/>
      <c r="G27" s="145"/>
      <c r="H27" s="141">
        <v>0</v>
      </c>
      <c r="I27" s="141">
        <v>0</v>
      </c>
      <c r="J27" s="141">
        <v>0</v>
      </c>
      <c r="K27" s="218">
        <f t="shared" si="1"/>
        <v>0</v>
      </c>
      <c r="L27" s="141">
        <v>0</v>
      </c>
      <c r="M27" s="218">
        <f t="shared" si="0"/>
        <v>0</v>
      </c>
      <c r="N27" s="219">
        <f>M27*'AMF 4'!$I$24</f>
        <v>0</v>
      </c>
      <c r="O27" s="146">
        <v>0</v>
      </c>
      <c r="P27" s="219">
        <f t="shared" si="3"/>
        <v>0</v>
      </c>
      <c r="Q27" s="140">
        <v>0</v>
      </c>
      <c r="R27" s="140">
        <v>0</v>
      </c>
    </row>
    <row r="28" spans="1:18" ht="12.75">
      <c r="A28" s="378"/>
      <c r="C28" s="142">
        <v>16</v>
      </c>
      <c r="D28" s="145"/>
      <c r="E28" s="145"/>
      <c r="F28" s="145"/>
      <c r="G28" s="145"/>
      <c r="H28" s="141">
        <v>0</v>
      </c>
      <c r="I28" s="141">
        <v>0</v>
      </c>
      <c r="J28" s="141">
        <v>0</v>
      </c>
      <c r="K28" s="218">
        <f t="shared" si="1"/>
        <v>0</v>
      </c>
      <c r="L28" s="141">
        <v>0</v>
      </c>
      <c r="M28" s="218">
        <f t="shared" si="0"/>
        <v>0</v>
      </c>
      <c r="N28" s="219">
        <f>M28*'AMF 4'!$I$24</f>
        <v>0</v>
      </c>
      <c r="O28" s="146">
        <v>0</v>
      </c>
      <c r="P28" s="219">
        <f t="shared" si="3"/>
        <v>0</v>
      </c>
      <c r="Q28" s="140">
        <v>0</v>
      </c>
      <c r="R28" s="140">
        <v>0</v>
      </c>
    </row>
    <row r="29" spans="1:18" ht="12.75">
      <c r="A29" s="378"/>
      <c r="C29" s="142">
        <v>17</v>
      </c>
      <c r="D29" s="145"/>
      <c r="E29" s="145"/>
      <c r="F29" s="145"/>
      <c r="G29" s="145"/>
      <c r="H29" s="141">
        <v>0</v>
      </c>
      <c r="I29" s="141">
        <v>0</v>
      </c>
      <c r="J29" s="141">
        <v>0</v>
      </c>
      <c r="K29" s="218">
        <f t="shared" si="1"/>
        <v>0</v>
      </c>
      <c r="L29" s="141">
        <v>0</v>
      </c>
      <c r="M29" s="218">
        <f t="shared" si="0"/>
        <v>0</v>
      </c>
      <c r="N29" s="219">
        <f>M29*'AMF 4'!$I$24</f>
        <v>0</v>
      </c>
      <c r="O29" s="146">
        <v>0</v>
      </c>
      <c r="P29" s="219">
        <f t="shared" si="3"/>
        <v>0</v>
      </c>
      <c r="Q29" s="140">
        <v>0</v>
      </c>
      <c r="R29" s="140">
        <v>0</v>
      </c>
    </row>
    <row r="30" spans="1:18" ht="12.75">
      <c r="A30" s="378"/>
      <c r="C30" s="142">
        <v>18</v>
      </c>
      <c r="D30" s="145"/>
      <c r="E30" s="145"/>
      <c r="F30" s="145"/>
      <c r="G30" s="145"/>
      <c r="H30" s="141">
        <v>0</v>
      </c>
      <c r="I30" s="141">
        <v>0</v>
      </c>
      <c r="J30" s="141">
        <v>0</v>
      </c>
      <c r="K30" s="218">
        <f t="shared" si="1"/>
        <v>0</v>
      </c>
      <c r="L30" s="141">
        <v>0</v>
      </c>
      <c r="M30" s="218">
        <f t="shared" si="0"/>
        <v>0</v>
      </c>
      <c r="N30" s="219">
        <f>M30*'AMF 4'!$I$24</f>
        <v>0</v>
      </c>
      <c r="O30" s="146">
        <v>0</v>
      </c>
      <c r="P30" s="219">
        <f t="shared" si="3"/>
        <v>0</v>
      </c>
      <c r="Q30" s="140">
        <v>0</v>
      </c>
      <c r="R30" s="140">
        <v>0</v>
      </c>
    </row>
    <row r="31" spans="1:18" ht="12.75">
      <c r="A31" s="378"/>
      <c r="C31" s="142">
        <v>19</v>
      </c>
      <c r="D31" s="145"/>
      <c r="E31" s="145"/>
      <c r="F31" s="145"/>
      <c r="G31" s="145"/>
      <c r="H31" s="141">
        <v>0</v>
      </c>
      <c r="I31" s="141">
        <v>0</v>
      </c>
      <c r="J31" s="141">
        <v>0</v>
      </c>
      <c r="K31" s="218">
        <f t="shared" si="1"/>
        <v>0</v>
      </c>
      <c r="L31" s="141">
        <v>0</v>
      </c>
      <c r="M31" s="218">
        <f t="shared" si="0"/>
        <v>0</v>
      </c>
      <c r="N31" s="219">
        <f>M31*'AMF 4'!$I$24</f>
        <v>0</v>
      </c>
      <c r="O31" s="146">
        <v>0</v>
      </c>
      <c r="P31" s="219">
        <f t="shared" si="3"/>
        <v>0</v>
      </c>
      <c r="Q31" s="140">
        <v>0</v>
      </c>
      <c r="R31" s="140">
        <v>0</v>
      </c>
    </row>
    <row r="32" spans="1:18" ht="12.75">
      <c r="A32" s="378"/>
      <c r="C32" s="142">
        <v>20</v>
      </c>
      <c r="D32" s="145"/>
      <c r="E32" s="145"/>
      <c r="F32" s="145"/>
      <c r="G32" s="145"/>
      <c r="H32" s="141">
        <v>0</v>
      </c>
      <c r="I32" s="141">
        <v>0</v>
      </c>
      <c r="J32" s="141">
        <v>0</v>
      </c>
      <c r="K32" s="218">
        <f t="shared" si="1"/>
        <v>0</v>
      </c>
      <c r="L32" s="141">
        <v>0</v>
      </c>
      <c r="M32" s="218">
        <f t="shared" si="0"/>
        <v>0</v>
      </c>
      <c r="N32" s="219">
        <f>M32*'AMF 4'!$I$24</f>
        <v>0</v>
      </c>
      <c r="O32" s="146">
        <v>0</v>
      </c>
      <c r="P32" s="219">
        <f t="shared" si="3"/>
        <v>0</v>
      </c>
      <c r="Q32" s="140">
        <v>0</v>
      </c>
      <c r="R32" s="140">
        <v>0</v>
      </c>
    </row>
    <row r="33" spans="1:18" ht="12.75">
      <c r="A33" s="378"/>
      <c r="C33" s="142">
        <v>21</v>
      </c>
      <c r="D33" s="145"/>
      <c r="E33" s="145"/>
      <c r="F33" s="145"/>
      <c r="G33" s="145"/>
      <c r="H33" s="141">
        <v>0</v>
      </c>
      <c r="I33" s="141">
        <v>0</v>
      </c>
      <c r="J33" s="141">
        <v>0</v>
      </c>
      <c r="K33" s="218">
        <f t="shared" si="1"/>
        <v>0</v>
      </c>
      <c r="L33" s="141">
        <v>0</v>
      </c>
      <c r="M33" s="218">
        <f t="shared" si="0"/>
        <v>0</v>
      </c>
      <c r="N33" s="219">
        <f>M33*'AMF 4'!$I$24</f>
        <v>0</v>
      </c>
      <c r="O33" s="146">
        <v>0</v>
      </c>
      <c r="P33" s="219">
        <f t="shared" si="3"/>
        <v>0</v>
      </c>
      <c r="Q33" s="140">
        <v>0</v>
      </c>
      <c r="R33" s="140">
        <v>0</v>
      </c>
    </row>
    <row r="34" spans="1:18" ht="12.75">
      <c r="A34" s="378"/>
      <c r="C34" s="142">
        <v>22</v>
      </c>
      <c r="D34" s="145"/>
      <c r="E34" s="145"/>
      <c r="F34" s="145"/>
      <c r="G34" s="145"/>
      <c r="H34" s="141">
        <v>0</v>
      </c>
      <c r="I34" s="141">
        <v>0</v>
      </c>
      <c r="J34" s="141">
        <v>0</v>
      </c>
      <c r="K34" s="218">
        <f t="shared" si="1"/>
        <v>0</v>
      </c>
      <c r="L34" s="141">
        <v>0</v>
      </c>
      <c r="M34" s="218">
        <f t="shared" si="0"/>
        <v>0</v>
      </c>
      <c r="N34" s="219">
        <f>M34*'AMF 4'!$I$24</f>
        <v>0</v>
      </c>
      <c r="O34" s="146">
        <v>0</v>
      </c>
      <c r="P34" s="219">
        <f t="shared" si="3"/>
        <v>0</v>
      </c>
      <c r="Q34" s="140">
        <v>0</v>
      </c>
      <c r="R34" s="140">
        <v>0</v>
      </c>
    </row>
    <row r="35" spans="1:18" ht="12.75">
      <c r="A35" s="378"/>
      <c r="C35" s="142">
        <v>23</v>
      </c>
      <c r="D35" s="145"/>
      <c r="E35" s="145"/>
      <c r="F35" s="145"/>
      <c r="G35" s="145"/>
      <c r="H35" s="141">
        <v>0</v>
      </c>
      <c r="I35" s="141">
        <v>0</v>
      </c>
      <c r="J35" s="141">
        <v>0</v>
      </c>
      <c r="K35" s="218">
        <f t="shared" si="1"/>
        <v>0</v>
      </c>
      <c r="L35" s="141">
        <v>0</v>
      </c>
      <c r="M35" s="218">
        <f t="shared" si="0"/>
        <v>0</v>
      </c>
      <c r="N35" s="219">
        <f>M35*'AMF 4'!$I$24</f>
        <v>0</v>
      </c>
      <c r="O35" s="146">
        <v>0</v>
      </c>
      <c r="P35" s="219">
        <f t="shared" si="3"/>
        <v>0</v>
      </c>
      <c r="Q35" s="140">
        <v>0</v>
      </c>
      <c r="R35" s="140">
        <v>0</v>
      </c>
    </row>
    <row r="36" spans="1:18" ht="12.75">
      <c r="A36" s="378"/>
      <c r="C36" s="142">
        <v>24</v>
      </c>
      <c r="D36" s="145"/>
      <c r="E36" s="145"/>
      <c r="F36" s="145"/>
      <c r="G36" s="145"/>
      <c r="H36" s="141">
        <v>0</v>
      </c>
      <c r="I36" s="141">
        <v>0</v>
      </c>
      <c r="J36" s="141">
        <v>0</v>
      </c>
      <c r="K36" s="218">
        <f t="shared" si="1"/>
        <v>0</v>
      </c>
      <c r="L36" s="141">
        <v>0</v>
      </c>
      <c r="M36" s="218">
        <f t="shared" si="0"/>
        <v>0</v>
      </c>
      <c r="N36" s="219">
        <f>M36*'AMF 4'!$I$24</f>
        <v>0</v>
      </c>
      <c r="O36" s="146">
        <v>0</v>
      </c>
      <c r="P36" s="219">
        <f t="shared" si="3"/>
        <v>0</v>
      </c>
      <c r="Q36" s="140">
        <v>0</v>
      </c>
      <c r="R36" s="140">
        <v>0</v>
      </c>
    </row>
    <row r="37" spans="1:18" ht="12.75">
      <c r="A37" s="378"/>
      <c r="C37" s="142">
        <v>25</v>
      </c>
      <c r="D37" s="145"/>
      <c r="E37" s="145"/>
      <c r="F37" s="145"/>
      <c r="G37" s="145"/>
      <c r="H37" s="141">
        <v>0</v>
      </c>
      <c r="I37" s="141">
        <v>0</v>
      </c>
      <c r="J37" s="141">
        <v>0</v>
      </c>
      <c r="K37" s="218">
        <f t="shared" si="1"/>
        <v>0</v>
      </c>
      <c r="L37" s="141">
        <v>0</v>
      </c>
      <c r="M37" s="218">
        <f t="shared" si="0"/>
        <v>0</v>
      </c>
      <c r="N37" s="219">
        <f>M37*'AMF 4'!$I$24</f>
        <v>0</v>
      </c>
      <c r="O37" s="146">
        <v>0</v>
      </c>
      <c r="P37" s="219">
        <f t="shared" si="3"/>
        <v>0</v>
      </c>
      <c r="Q37" s="140">
        <v>0</v>
      </c>
      <c r="R37" s="140">
        <v>0</v>
      </c>
    </row>
    <row r="38" spans="1:18" ht="12.75">
      <c r="A38" s="378"/>
      <c r="C38" s="142">
        <v>26</v>
      </c>
      <c r="D38" s="145"/>
      <c r="E38" s="145"/>
      <c r="F38" s="145"/>
      <c r="G38" s="145"/>
      <c r="H38" s="141">
        <v>0</v>
      </c>
      <c r="I38" s="141">
        <v>0</v>
      </c>
      <c r="J38" s="141">
        <v>0</v>
      </c>
      <c r="K38" s="218">
        <f t="shared" si="1"/>
        <v>0</v>
      </c>
      <c r="L38" s="141">
        <v>0</v>
      </c>
      <c r="M38" s="218">
        <f t="shared" si="0"/>
        <v>0</v>
      </c>
      <c r="N38" s="219">
        <f>M38*'AMF 4'!$I$24</f>
        <v>0</v>
      </c>
      <c r="O38" s="146">
        <v>0</v>
      </c>
      <c r="P38" s="219">
        <f t="shared" si="3"/>
        <v>0</v>
      </c>
      <c r="Q38" s="140">
        <v>0</v>
      </c>
      <c r="R38" s="140">
        <v>0</v>
      </c>
    </row>
    <row r="39" spans="1:18" ht="12.75">
      <c r="A39" s="378"/>
      <c r="C39" s="142">
        <v>27</v>
      </c>
      <c r="D39" s="145"/>
      <c r="E39" s="145"/>
      <c r="F39" s="145"/>
      <c r="G39" s="145"/>
      <c r="H39" s="141">
        <v>0</v>
      </c>
      <c r="I39" s="141">
        <v>0</v>
      </c>
      <c r="J39" s="141">
        <v>0</v>
      </c>
      <c r="K39" s="218">
        <f t="shared" si="1"/>
        <v>0</v>
      </c>
      <c r="L39" s="141">
        <v>0</v>
      </c>
      <c r="M39" s="218">
        <f t="shared" si="0"/>
        <v>0</v>
      </c>
      <c r="N39" s="219">
        <f>M39*'AMF 4'!$I$24</f>
        <v>0</v>
      </c>
      <c r="O39" s="146">
        <v>0</v>
      </c>
      <c r="P39" s="219">
        <f t="shared" si="3"/>
        <v>0</v>
      </c>
      <c r="Q39" s="140">
        <v>0</v>
      </c>
      <c r="R39" s="140">
        <v>0</v>
      </c>
    </row>
    <row r="40" spans="1:18" ht="12.75">
      <c r="A40" s="378"/>
      <c r="C40" s="142">
        <v>28</v>
      </c>
      <c r="D40" s="145"/>
      <c r="E40" s="145"/>
      <c r="F40" s="145"/>
      <c r="G40" s="145"/>
      <c r="H40" s="141">
        <v>0</v>
      </c>
      <c r="I40" s="141">
        <v>0</v>
      </c>
      <c r="J40" s="141">
        <v>0</v>
      </c>
      <c r="K40" s="218">
        <f t="shared" si="1"/>
        <v>0</v>
      </c>
      <c r="L40" s="141">
        <v>0</v>
      </c>
      <c r="M40" s="218">
        <f t="shared" si="0"/>
        <v>0</v>
      </c>
      <c r="N40" s="219">
        <f>M40*'AMF 4'!$I$24</f>
        <v>0</v>
      </c>
      <c r="O40" s="146">
        <v>0</v>
      </c>
      <c r="P40" s="219">
        <f t="shared" si="3"/>
        <v>0</v>
      </c>
      <c r="Q40" s="140">
        <v>0</v>
      </c>
      <c r="R40" s="140">
        <v>0</v>
      </c>
    </row>
    <row r="41" spans="1:18" ht="12.75">
      <c r="A41" s="378"/>
      <c r="C41" s="142">
        <v>29</v>
      </c>
      <c r="D41" s="145"/>
      <c r="E41" s="145"/>
      <c r="F41" s="145"/>
      <c r="G41" s="145"/>
      <c r="H41" s="141">
        <v>0</v>
      </c>
      <c r="I41" s="141">
        <v>0</v>
      </c>
      <c r="J41" s="141">
        <v>0</v>
      </c>
      <c r="K41" s="218">
        <f t="shared" si="1"/>
        <v>0</v>
      </c>
      <c r="L41" s="141">
        <v>0</v>
      </c>
      <c r="M41" s="218">
        <f t="shared" si="0"/>
        <v>0</v>
      </c>
      <c r="N41" s="219">
        <f>M41*'AMF 4'!$I$24</f>
        <v>0</v>
      </c>
      <c r="O41" s="146">
        <v>0</v>
      </c>
      <c r="P41" s="219">
        <f t="shared" si="3"/>
        <v>0</v>
      </c>
      <c r="Q41" s="140">
        <v>0</v>
      </c>
      <c r="R41" s="140">
        <v>0</v>
      </c>
    </row>
    <row r="42" spans="1:18" ht="12.75">
      <c r="A42" s="378"/>
      <c r="C42" s="142">
        <v>30</v>
      </c>
      <c r="D42" s="145"/>
      <c r="E42" s="145"/>
      <c r="F42" s="145"/>
      <c r="G42" s="145"/>
      <c r="H42" s="141">
        <v>0</v>
      </c>
      <c r="I42" s="141">
        <v>0</v>
      </c>
      <c r="J42" s="141">
        <v>0</v>
      </c>
      <c r="K42" s="218">
        <f t="shared" si="1"/>
        <v>0</v>
      </c>
      <c r="L42" s="141">
        <v>0</v>
      </c>
      <c r="M42" s="218">
        <f t="shared" si="0"/>
        <v>0</v>
      </c>
      <c r="N42" s="219">
        <f>M42*'AMF 4'!$I$24</f>
        <v>0</v>
      </c>
      <c r="O42" s="146">
        <v>0</v>
      </c>
      <c r="P42" s="219">
        <f t="shared" si="3"/>
        <v>0</v>
      </c>
      <c r="Q42" s="140">
        <v>0</v>
      </c>
      <c r="R42" s="140">
        <v>0</v>
      </c>
    </row>
    <row r="43" spans="1:18" ht="26.25" customHeight="1">
      <c r="A43" s="378"/>
      <c r="C43" s="382" t="s">
        <v>252</v>
      </c>
      <c r="D43" s="383"/>
      <c r="E43" s="383"/>
      <c r="F43" s="383"/>
      <c r="G43" s="383"/>
      <c r="H43" s="218">
        <f aca="true" t="shared" si="4" ref="H43:N43">SUM(H13:H42)</f>
        <v>0</v>
      </c>
      <c r="I43" s="218">
        <f t="shared" si="4"/>
        <v>0</v>
      </c>
      <c r="J43" s="218">
        <f t="shared" si="4"/>
        <v>0</v>
      </c>
      <c r="K43" s="218">
        <f t="shared" si="4"/>
        <v>0</v>
      </c>
      <c r="L43" s="218">
        <f t="shared" si="4"/>
        <v>0</v>
      </c>
      <c r="M43" s="218">
        <f t="shared" si="4"/>
        <v>0</v>
      </c>
      <c r="N43" s="219">
        <f t="shared" si="4"/>
        <v>0</v>
      </c>
      <c r="O43" s="218"/>
      <c r="P43" s="219">
        <f>SUM(P13:P42)</f>
        <v>0</v>
      </c>
      <c r="Q43" s="227">
        <f>SUM(Q13:Q42)</f>
        <v>0</v>
      </c>
      <c r="R43" s="227"/>
    </row>
    <row r="44" spans="1:18" ht="26.25" customHeight="1">
      <c r="A44" s="378"/>
      <c r="C44" s="382" t="s">
        <v>253</v>
      </c>
      <c r="D44" s="383"/>
      <c r="E44" s="383"/>
      <c r="F44" s="383"/>
      <c r="G44" s="383"/>
      <c r="H44" s="141">
        <v>0</v>
      </c>
      <c r="I44" s="141">
        <v>0</v>
      </c>
      <c r="J44" s="141">
        <v>0</v>
      </c>
      <c r="K44" s="218">
        <f>I44+J44</f>
        <v>0</v>
      </c>
      <c r="L44" s="141">
        <v>0</v>
      </c>
      <c r="M44" s="218">
        <f>SUM(H44,K44,L44)</f>
        <v>0</v>
      </c>
      <c r="N44" s="229"/>
      <c r="O44" s="230"/>
      <c r="P44" s="231"/>
      <c r="Q44" s="231"/>
      <c r="R44" s="231"/>
    </row>
    <row r="45" spans="1:18" ht="20.25" customHeight="1">
      <c r="A45" s="378"/>
      <c r="C45" s="413" t="s">
        <v>23</v>
      </c>
      <c r="D45" s="414"/>
      <c r="E45" s="414"/>
      <c r="F45" s="414"/>
      <c r="G45" s="415"/>
      <c r="H45" s="220">
        <f aca="true" t="shared" si="5" ref="H45:M45">H43+H44</f>
        <v>0</v>
      </c>
      <c r="I45" s="220">
        <f t="shared" si="5"/>
        <v>0</v>
      </c>
      <c r="J45" s="220">
        <f t="shared" si="5"/>
        <v>0</v>
      </c>
      <c r="K45" s="220">
        <f t="shared" si="5"/>
        <v>0</v>
      </c>
      <c r="L45" s="220">
        <f t="shared" si="5"/>
        <v>0</v>
      </c>
      <c r="M45" s="228">
        <f t="shared" si="5"/>
        <v>0</v>
      </c>
      <c r="N45" s="232"/>
      <c r="O45" s="233"/>
      <c r="P45" s="234"/>
      <c r="Q45" s="234"/>
      <c r="R45" s="234"/>
    </row>
    <row r="47" spans="8:17" ht="12.75">
      <c r="H47" s="346" t="s">
        <v>262</v>
      </c>
      <c r="I47" s="346"/>
      <c r="J47" s="346"/>
      <c r="K47" s="346"/>
      <c r="L47" s="346"/>
      <c r="M47" s="346"/>
      <c r="N47" s="346"/>
      <c r="O47" s="346"/>
      <c r="Q47" s="163"/>
    </row>
  </sheetData>
  <sheetProtection/>
  <mergeCells count="23">
    <mergeCell ref="H47:O47"/>
    <mergeCell ref="C1:R1"/>
    <mergeCell ref="H4:P4"/>
    <mergeCell ref="H5:P5"/>
    <mergeCell ref="F7:F9"/>
    <mergeCell ref="G7:G9"/>
    <mergeCell ref="I7:J7"/>
    <mergeCell ref="K8:K9"/>
    <mergeCell ref="A7:A45"/>
    <mergeCell ref="C7:C9"/>
    <mergeCell ref="D7:D9"/>
    <mergeCell ref="E7:E9"/>
    <mergeCell ref="C43:G43"/>
    <mergeCell ref="C44:G44"/>
    <mergeCell ref="C45:G45"/>
    <mergeCell ref="R7:R9"/>
    <mergeCell ref="I8:J8"/>
    <mergeCell ref="L8:L9"/>
    <mergeCell ref="M8:M9"/>
    <mergeCell ref="P8:P9"/>
    <mergeCell ref="N7:N9"/>
    <mergeCell ref="O7:O9"/>
    <mergeCell ref="Q7:Q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5"/>
  <sheetViews>
    <sheetView view="pageBreakPreview" zoomScaleSheetLayoutView="100" zoomScalePageLayoutView="0" workbookViewId="0" topLeftCell="A1">
      <selection activeCell="BQ30" sqref="BQ30"/>
    </sheetView>
  </sheetViews>
  <sheetFormatPr defaultColWidth="9.140625" defaultRowHeight="12.75"/>
  <cols>
    <col min="1" max="21" width="2.7109375" style="0" customWidth="1"/>
    <col min="22" max="22" width="3.8515625" style="0" customWidth="1"/>
    <col min="23" max="23" width="2.7109375" style="0" customWidth="1"/>
    <col min="24" max="24" width="2.8515625" style="0" customWidth="1"/>
    <col min="25" max="60" width="3.00390625" style="0" customWidth="1"/>
  </cols>
  <sheetData>
    <row r="1" spans="1:60" ht="34.5" customHeight="1">
      <c r="A1" s="420" t="s">
        <v>225</v>
      </c>
      <c r="B1" s="421"/>
      <c r="C1" s="421"/>
      <c r="D1" s="421"/>
      <c r="E1" s="421"/>
      <c r="F1" s="421"/>
      <c r="G1" s="421"/>
      <c r="H1" s="421"/>
      <c r="I1" s="421"/>
      <c r="J1" s="421"/>
      <c r="K1" s="422"/>
      <c r="L1" s="42"/>
      <c r="M1" s="42"/>
      <c r="N1" s="423" t="s">
        <v>226</v>
      </c>
      <c r="O1" s="424"/>
      <c r="P1" s="424"/>
      <c r="Q1" s="425" t="s">
        <v>33</v>
      </c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  <c r="BG1" s="424"/>
      <c r="BH1" s="426"/>
    </row>
    <row r="2" spans="1:60" ht="24.75" customHeight="1">
      <c r="A2" s="427" t="s">
        <v>34</v>
      </c>
      <c r="B2" s="428"/>
      <c r="C2" s="428"/>
      <c r="D2" s="428"/>
      <c r="E2" s="428"/>
      <c r="F2" s="427" t="s">
        <v>35</v>
      </c>
      <c r="G2" s="428"/>
      <c r="H2" s="428"/>
      <c r="I2" s="428"/>
      <c r="J2" s="428"/>
      <c r="K2" s="428"/>
      <c r="L2" s="42"/>
      <c r="M2" s="42"/>
      <c r="N2" s="431" t="s">
        <v>36</v>
      </c>
      <c r="O2" s="432"/>
      <c r="P2" s="432"/>
      <c r="Q2" s="432"/>
      <c r="R2" s="432"/>
      <c r="S2" s="432"/>
      <c r="T2" s="432"/>
      <c r="U2" s="432"/>
      <c r="V2" s="433"/>
      <c r="W2" s="440" t="s">
        <v>37</v>
      </c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1"/>
      <c r="AM2" s="431" t="s">
        <v>38</v>
      </c>
      <c r="AN2" s="432"/>
      <c r="AO2" s="432"/>
      <c r="AP2" s="433"/>
      <c r="AQ2" s="442" t="s">
        <v>37</v>
      </c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1"/>
    </row>
    <row r="3" spans="1:60" ht="15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"/>
      <c r="M3" s="42"/>
      <c r="N3" s="434"/>
      <c r="O3" s="435"/>
      <c r="P3" s="435"/>
      <c r="Q3" s="435"/>
      <c r="R3" s="435"/>
      <c r="S3" s="435"/>
      <c r="T3" s="435"/>
      <c r="U3" s="435"/>
      <c r="V3" s="436"/>
      <c r="W3" s="443" t="s">
        <v>39</v>
      </c>
      <c r="X3" s="444"/>
      <c r="Y3" s="444"/>
      <c r="Z3" s="444"/>
      <c r="AA3" s="445"/>
      <c r="AB3" s="432" t="s">
        <v>40</v>
      </c>
      <c r="AC3" s="432"/>
      <c r="AD3" s="432"/>
      <c r="AE3" s="432"/>
      <c r="AF3" s="432"/>
      <c r="AG3" s="432"/>
      <c r="AH3" s="432"/>
      <c r="AI3" s="432"/>
      <c r="AJ3" s="432"/>
      <c r="AK3" s="432"/>
      <c r="AL3" s="433"/>
      <c r="AM3" s="434"/>
      <c r="AN3" s="435"/>
      <c r="AO3" s="435"/>
      <c r="AP3" s="436"/>
      <c r="AQ3" s="443" t="s">
        <v>41</v>
      </c>
      <c r="AR3" s="444"/>
      <c r="AS3" s="444"/>
      <c r="AT3" s="444"/>
      <c r="AU3" s="444"/>
      <c r="AV3" s="445"/>
      <c r="AW3" s="443" t="s">
        <v>42</v>
      </c>
      <c r="AX3" s="444"/>
      <c r="AY3" s="444"/>
      <c r="AZ3" s="444"/>
      <c r="BA3" s="444"/>
      <c r="BB3" s="445"/>
      <c r="BC3" s="431" t="s">
        <v>43</v>
      </c>
      <c r="BD3" s="432"/>
      <c r="BE3" s="432"/>
      <c r="BF3" s="432"/>
      <c r="BG3" s="432"/>
      <c r="BH3" s="433"/>
    </row>
    <row r="4" spans="1:60" ht="1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"/>
      <c r="M4" s="43"/>
      <c r="N4" s="437"/>
      <c r="O4" s="438"/>
      <c r="P4" s="438"/>
      <c r="Q4" s="438"/>
      <c r="R4" s="438"/>
      <c r="S4" s="438"/>
      <c r="T4" s="438"/>
      <c r="U4" s="438"/>
      <c r="V4" s="439"/>
      <c r="W4" s="446"/>
      <c r="X4" s="447"/>
      <c r="Y4" s="447"/>
      <c r="Z4" s="447"/>
      <c r="AA4" s="44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9"/>
      <c r="AM4" s="437"/>
      <c r="AN4" s="438"/>
      <c r="AO4" s="438"/>
      <c r="AP4" s="439"/>
      <c r="AQ4" s="446"/>
      <c r="AR4" s="447"/>
      <c r="AS4" s="447"/>
      <c r="AT4" s="447"/>
      <c r="AU4" s="447"/>
      <c r="AV4" s="448"/>
      <c r="AW4" s="446"/>
      <c r="AX4" s="447"/>
      <c r="AY4" s="447"/>
      <c r="AZ4" s="447"/>
      <c r="BA4" s="447"/>
      <c r="BB4" s="448"/>
      <c r="BC4" s="437"/>
      <c r="BD4" s="438"/>
      <c r="BE4" s="438"/>
      <c r="BF4" s="438"/>
      <c r="BG4" s="438"/>
      <c r="BH4" s="439"/>
    </row>
    <row r="5" spans="1:60" ht="15" customHeight="1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5"/>
      <c r="M5" s="46"/>
      <c r="N5" s="44">
        <v>12</v>
      </c>
      <c r="O5" s="44">
        <v>13</v>
      </c>
      <c r="P5" s="44">
        <v>14</v>
      </c>
      <c r="Q5" s="44">
        <v>15</v>
      </c>
      <c r="R5" s="44">
        <v>16</v>
      </c>
      <c r="S5" s="44">
        <v>17</v>
      </c>
      <c r="T5" s="44">
        <v>18</v>
      </c>
      <c r="U5" s="44">
        <v>19</v>
      </c>
      <c r="V5" s="44">
        <v>20</v>
      </c>
      <c r="W5" s="44">
        <v>21</v>
      </c>
      <c r="X5" s="44">
        <v>22</v>
      </c>
      <c r="Y5" s="44">
        <v>23</v>
      </c>
      <c r="Z5" s="44">
        <v>24</v>
      </c>
      <c r="AA5" s="44">
        <v>25</v>
      </c>
      <c r="AB5" s="44">
        <v>26</v>
      </c>
      <c r="AC5" s="44">
        <v>27</v>
      </c>
      <c r="AD5" s="44">
        <v>28</v>
      </c>
      <c r="AE5" s="44">
        <v>29</v>
      </c>
      <c r="AF5" s="44">
        <v>30</v>
      </c>
      <c r="AG5" s="44">
        <v>31</v>
      </c>
      <c r="AH5" s="44">
        <v>32</v>
      </c>
      <c r="AI5" s="44">
        <v>33</v>
      </c>
      <c r="AJ5" s="44">
        <v>34</v>
      </c>
      <c r="AK5" s="44">
        <v>35</v>
      </c>
      <c r="AL5" s="44">
        <v>36</v>
      </c>
      <c r="AM5" s="44">
        <v>37</v>
      </c>
      <c r="AN5" s="44">
        <v>38</v>
      </c>
      <c r="AO5" s="44">
        <v>39</v>
      </c>
      <c r="AP5" s="44">
        <v>40</v>
      </c>
      <c r="AQ5" s="44">
        <v>41</v>
      </c>
      <c r="AR5" s="44">
        <v>42</v>
      </c>
      <c r="AS5" s="44">
        <v>43</v>
      </c>
      <c r="AT5" s="44">
        <v>44</v>
      </c>
      <c r="AU5" s="44">
        <v>45</v>
      </c>
      <c r="AV5" s="44">
        <v>46</v>
      </c>
      <c r="AW5" s="44">
        <v>47</v>
      </c>
      <c r="AX5" s="44">
        <v>48</v>
      </c>
      <c r="AY5" s="44">
        <v>49</v>
      </c>
      <c r="AZ5" s="44">
        <v>50</v>
      </c>
      <c r="BA5" s="44">
        <v>51</v>
      </c>
      <c r="BB5" s="44">
        <v>52</v>
      </c>
      <c r="BC5" s="44">
        <v>53</v>
      </c>
      <c r="BD5" s="44">
        <v>54</v>
      </c>
      <c r="BE5" s="44">
        <v>55</v>
      </c>
      <c r="BF5" s="44">
        <v>56</v>
      </c>
      <c r="BG5" s="44">
        <v>57</v>
      </c>
      <c r="BH5" s="44">
        <v>58</v>
      </c>
    </row>
    <row r="6" spans="1:60" ht="15" customHeight="1">
      <c r="A6" s="449" t="s">
        <v>118</v>
      </c>
      <c r="B6" s="449" t="s">
        <v>119</v>
      </c>
      <c r="C6" s="449" t="s">
        <v>120</v>
      </c>
      <c r="D6" s="449" t="s">
        <v>121</v>
      </c>
      <c r="E6" s="449" t="s">
        <v>122</v>
      </c>
      <c r="F6" s="449" t="s">
        <v>123</v>
      </c>
      <c r="G6" s="449" t="s">
        <v>124</v>
      </c>
      <c r="H6" s="449" t="s">
        <v>116</v>
      </c>
      <c r="I6" s="449" t="s">
        <v>117</v>
      </c>
      <c r="J6" s="449" t="s">
        <v>114</v>
      </c>
      <c r="K6" s="449" t="s">
        <v>115</v>
      </c>
      <c r="L6" s="47"/>
      <c r="M6" s="47"/>
      <c r="N6" s="454" t="s">
        <v>44</v>
      </c>
      <c r="O6" s="449" t="s">
        <v>125</v>
      </c>
      <c r="P6" s="449" t="s">
        <v>45</v>
      </c>
      <c r="Q6" s="449" t="s">
        <v>46</v>
      </c>
      <c r="R6" s="449" t="s">
        <v>47</v>
      </c>
      <c r="S6" s="449" t="s">
        <v>48</v>
      </c>
      <c r="T6" s="449" t="s">
        <v>126</v>
      </c>
      <c r="U6" s="449" t="s">
        <v>49</v>
      </c>
      <c r="V6" s="449" t="s">
        <v>50</v>
      </c>
      <c r="W6" s="449" t="s">
        <v>51</v>
      </c>
      <c r="X6" s="449" t="s">
        <v>52</v>
      </c>
      <c r="Y6" s="449" t="s">
        <v>53</v>
      </c>
      <c r="Z6" s="449" t="s">
        <v>54</v>
      </c>
      <c r="AA6" s="449" t="s">
        <v>55</v>
      </c>
      <c r="AB6" s="449" t="s">
        <v>56</v>
      </c>
      <c r="AC6" s="449" t="s">
        <v>57</v>
      </c>
      <c r="AD6" s="449" t="s">
        <v>58</v>
      </c>
      <c r="AE6" s="449" t="s">
        <v>59</v>
      </c>
      <c r="AF6" s="449" t="s">
        <v>60</v>
      </c>
      <c r="AG6" s="449" t="s">
        <v>61</v>
      </c>
      <c r="AH6" s="449" t="s">
        <v>62</v>
      </c>
      <c r="AI6" s="449" t="s">
        <v>63</v>
      </c>
      <c r="AJ6" s="449" t="s">
        <v>64</v>
      </c>
      <c r="AK6" s="449" t="s">
        <v>65</v>
      </c>
      <c r="AL6" s="449" t="s">
        <v>61</v>
      </c>
      <c r="AM6" s="449" t="s">
        <v>66</v>
      </c>
      <c r="AN6" s="449" t="s">
        <v>67</v>
      </c>
      <c r="AO6" s="449" t="s">
        <v>68</v>
      </c>
      <c r="AP6" s="449" t="s">
        <v>69</v>
      </c>
      <c r="AQ6" s="449" t="s">
        <v>70</v>
      </c>
      <c r="AR6" s="449" t="s">
        <v>71</v>
      </c>
      <c r="AS6" s="449" t="s">
        <v>72</v>
      </c>
      <c r="AT6" s="449" t="s">
        <v>73</v>
      </c>
      <c r="AU6" s="449" t="s">
        <v>74</v>
      </c>
      <c r="AV6" s="449" t="s">
        <v>75</v>
      </c>
      <c r="AW6" s="449" t="s">
        <v>76</v>
      </c>
      <c r="AX6" s="449" t="s">
        <v>77</v>
      </c>
      <c r="AY6" s="449" t="s">
        <v>78</v>
      </c>
      <c r="AZ6" s="449" t="s">
        <v>79</v>
      </c>
      <c r="BA6" s="449" t="s">
        <v>80</v>
      </c>
      <c r="BB6" s="449" t="s">
        <v>61</v>
      </c>
      <c r="BC6" s="459" t="s">
        <v>81</v>
      </c>
      <c r="BD6" s="449" t="s">
        <v>82</v>
      </c>
      <c r="BE6" s="449" t="s">
        <v>83</v>
      </c>
      <c r="BF6" s="449" t="s">
        <v>84</v>
      </c>
      <c r="BG6" s="449" t="s">
        <v>85</v>
      </c>
      <c r="BH6" s="449" t="s">
        <v>61</v>
      </c>
    </row>
    <row r="7" spans="1:60" ht="15" customHeight="1">
      <c r="A7" s="450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7"/>
      <c r="M7" s="47"/>
      <c r="N7" s="455"/>
      <c r="O7" s="452"/>
      <c r="P7" s="456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2"/>
      <c r="AT7" s="452"/>
      <c r="AU7" s="452"/>
      <c r="AV7" s="452"/>
      <c r="AW7" s="452"/>
      <c r="AX7" s="452"/>
      <c r="AY7" s="452"/>
      <c r="AZ7" s="452"/>
      <c r="BA7" s="452"/>
      <c r="BB7" s="452"/>
      <c r="BC7" s="460"/>
      <c r="BD7" s="452"/>
      <c r="BE7" s="452"/>
      <c r="BF7" s="452"/>
      <c r="BG7" s="452"/>
      <c r="BH7" s="452"/>
    </row>
    <row r="8" spans="1:62" ht="15" customHeight="1">
      <c r="A8" s="450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7"/>
      <c r="M8" s="47"/>
      <c r="N8" s="455"/>
      <c r="O8" s="452"/>
      <c r="P8" s="456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60"/>
      <c r="BD8" s="452"/>
      <c r="BE8" s="452"/>
      <c r="BF8" s="452"/>
      <c r="BG8" s="452"/>
      <c r="BH8" s="452"/>
      <c r="BJ8" s="190"/>
    </row>
    <row r="9" spans="1:60" ht="15" customHeight="1">
      <c r="A9" s="450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7"/>
      <c r="M9" s="47"/>
      <c r="N9" s="455"/>
      <c r="O9" s="452"/>
      <c r="P9" s="456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60"/>
      <c r="BD9" s="452"/>
      <c r="BE9" s="452"/>
      <c r="BF9" s="452"/>
      <c r="BG9" s="452"/>
      <c r="BH9" s="452"/>
    </row>
    <row r="10" spans="1:60" ht="15" customHeight="1">
      <c r="A10" s="450"/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7"/>
      <c r="M10" s="47"/>
      <c r="N10" s="455"/>
      <c r="O10" s="452"/>
      <c r="P10" s="456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60"/>
      <c r="BD10" s="452"/>
      <c r="BE10" s="452"/>
      <c r="BF10" s="452"/>
      <c r="BG10" s="452"/>
      <c r="BH10" s="452"/>
    </row>
    <row r="11" spans="1:60" ht="15" customHeight="1">
      <c r="A11" s="450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7"/>
      <c r="M11" s="47"/>
      <c r="N11" s="455"/>
      <c r="O11" s="452"/>
      <c r="P11" s="456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60"/>
      <c r="BD11" s="452"/>
      <c r="BE11" s="452"/>
      <c r="BF11" s="452"/>
      <c r="BG11" s="452"/>
      <c r="BH11" s="452"/>
    </row>
    <row r="12" spans="1:60" ht="15" customHeight="1">
      <c r="A12" s="450"/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7"/>
      <c r="M12" s="47"/>
      <c r="N12" s="455"/>
      <c r="O12" s="452"/>
      <c r="P12" s="456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60"/>
      <c r="BD12" s="452"/>
      <c r="BE12" s="452"/>
      <c r="BF12" s="452"/>
      <c r="BG12" s="452"/>
      <c r="BH12" s="452"/>
    </row>
    <row r="13" spans="1:60" ht="15" customHeight="1">
      <c r="A13" s="450"/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7"/>
      <c r="M13" s="47"/>
      <c r="N13" s="455"/>
      <c r="O13" s="452"/>
      <c r="P13" s="456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60"/>
      <c r="BD13" s="452"/>
      <c r="BE13" s="452"/>
      <c r="BF13" s="452"/>
      <c r="BG13" s="452"/>
      <c r="BH13" s="452"/>
    </row>
    <row r="14" spans="1:60" ht="15" customHeight="1">
      <c r="A14" s="450"/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7"/>
      <c r="M14" s="47"/>
      <c r="N14" s="455"/>
      <c r="O14" s="452"/>
      <c r="P14" s="456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60"/>
      <c r="BD14" s="452"/>
      <c r="BE14" s="452"/>
      <c r="BF14" s="452"/>
      <c r="BG14" s="452"/>
      <c r="BH14" s="452"/>
    </row>
    <row r="15" spans="1:60" ht="15" customHeight="1">
      <c r="A15" s="450"/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7"/>
      <c r="M15" s="47"/>
      <c r="N15" s="455"/>
      <c r="O15" s="452"/>
      <c r="P15" s="456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60"/>
      <c r="BD15" s="452"/>
      <c r="BE15" s="452"/>
      <c r="BF15" s="452"/>
      <c r="BG15" s="452"/>
      <c r="BH15" s="452"/>
    </row>
    <row r="16" spans="1:60" ht="15" customHeight="1">
      <c r="A16" s="450"/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7"/>
      <c r="M16" s="47"/>
      <c r="N16" s="455"/>
      <c r="O16" s="452"/>
      <c r="P16" s="456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2"/>
      <c r="AU16" s="452"/>
      <c r="AV16" s="452"/>
      <c r="AW16" s="452"/>
      <c r="AX16" s="452"/>
      <c r="AY16" s="452"/>
      <c r="AZ16" s="452"/>
      <c r="BA16" s="452"/>
      <c r="BB16" s="452"/>
      <c r="BC16" s="460"/>
      <c r="BD16" s="452"/>
      <c r="BE16" s="452"/>
      <c r="BF16" s="452"/>
      <c r="BG16" s="452"/>
      <c r="BH16" s="452"/>
    </row>
    <row r="17" spans="1:60" ht="15" customHeight="1">
      <c r="A17" s="451"/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7"/>
      <c r="M17" s="47"/>
      <c r="N17" s="455"/>
      <c r="O17" s="452"/>
      <c r="P17" s="456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452"/>
      <c r="AW17" s="452"/>
      <c r="AX17" s="452"/>
      <c r="AY17" s="452"/>
      <c r="AZ17" s="452"/>
      <c r="BA17" s="452"/>
      <c r="BB17" s="452"/>
      <c r="BC17" s="461"/>
      <c r="BD17" s="453"/>
      <c r="BE17" s="453"/>
      <c r="BF17" s="453"/>
      <c r="BG17" s="453"/>
      <c r="BH17" s="453"/>
    </row>
    <row r="18" spans="1:60" ht="15" customHeight="1">
      <c r="A18" s="48"/>
      <c r="B18" s="48"/>
      <c r="C18" s="48"/>
      <c r="D18" s="48"/>
      <c r="E18" s="94"/>
      <c r="F18" s="92"/>
      <c r="G18" s="92"/>
      <c r="H18" s="93"/>
      <c r="I18" s="92"/>
      <c r="J18" s="93"/>
      <c r="K18" s="92"/>
      <c r="L18" s="49"/>
      <c r="M18" s="48" t="s">
        <v>86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104"/>
      <c r="AN18" s="105"/>
      <c r="AO18" s="105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</row>
    <row r="19" spans="1:60" ht="15" customHeight="1">
      <c r="A19" s="49"/>
      <c r="B19" s="49"/>
      <c r="C19" s="49"/>
      <c r="D19" s="49"/>
      <c r="E19" s="49"/>
      <c r="F19" s="95"/>
      <c r="G19" s="95"/>
      <c r="H19" s="96"/>
      <c r="I19" s="95"/>
      <c r="J19" s="96"/>
      <c r="K19" s="95"/>
      <c r="L19" s="49"/>
      <c r="M19" s="48" t="s">
        <v>87</v>
      </c>
      <c r="N19" s="50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104"/>
      <c r="AN19" s="105"/>
      <c r="AO19" s="105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5" customHeight="1">
      <c r="A20" s="49"/>
      <c r="B20" s="49"/>
      <c r="C20" s="49"/>
      <c r="D20" s="49"/>
      <c r="E20" s="49"/>
      <c r="F20" s="95"/>
      <c r="G20" s="95"/>
      <c r="H20" s="96"/>
      <c r="I20" s="95"/>
      <c r="J20" s="96"/>
      <c r="K20" s="95"/>
      <c r="L20" s="49"/>
      <c r="M20" s="48" t="s">
        <v>88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</row>
    <row r="21" spans="1:60" ht="15" customHeight="1">
      <c r="A21" s="49"/>
      <c r="B21" s="49"/>
      <c r="C21" s="49"/>
      <c r="D21" s="49"/>
      <c r="E21" s="49"/>
      <c r="F21" s="95"/>
      <c r="G21" s="95"/>
      <c r="H21" s="96"/>
      <c r="I21" s="95"/>
      <c r="J21" s="95"/>
      <c r="K21" s="95"/>
      <c r="L21" s="49"/>
      <c r="M21" s="48" t="s">
        <v>89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</row>
    <row r="22" spans="1:60" ht="15" customHeight="1">
      <c r="A22" s="49"/>
      <c r="B22" s="49"/>
      <c r="C22" s="49"/>
      <c r="D22" s="49"/>
      <c r="E22" s="49"/>
      <c r="F22" s="95"/>
      <c r="G22" s="95"/>
      <c r="H22" s="96"/>
      <c r="I22" s="95"/>
      <c r="J22" s="95"/>
      <c r="K22" s="95"/>
      <c r="L22" s="49"/>
      <c r="M22" s="48" t="s">
        <v>90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</row>
    <row r="23" spans="1:60" ht="15" customHeight="1">
      <c r="A23" s="49"/>
      <c r="B23" s="49"/>
      <c r="C23" s="49"/>
      <c r="D23" s="49"/>
      <c r="E23" s="49"/>
      <c r="F23" s="95"/>
      <c r="G23" s="95"/>
      <c r="H23" s="96"/>
      <c r="I23" s="95"/>
      <c r="J23" s="95"/>
      <c r="K23" s="95"/>
      <c r="L23" s="49"/>
      <c r="M23" s="48" t="s">
        <v>91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</row>
    <row r="24" spans="1:60" ht="15" customHeight="1">
      <c r="A24" s="49"/>
      <c r="B24" s="49"/>
      <c r="C24" s="49"/>
      <c r="D24" s="49"/>
      <c r="E24" s="49"/>
      <c r="F24" s="95"/>
      <c r="G24" s="95"/>
      <c r="H24" s="96"/>
      <c r="I24" s="95"/>
      <c r="J24" s="95"/>
      <c r="K24" s="95"/>
      <c r="L24" s="49"/>
      <c r="M24" s="48" t="s">
        <v>92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</row>
    <row r="25" spans="1:60" ht="15" customHeight="1">
      <c r="A25" s="49"/>
      <c r="B25" s="49"/>
      <c r="C25" s="49"/>
      <c r="D25" s="49"/>
      <c r="E25" s="49"/>
      <c r="F25" s="95"/>
      <c r="G25" s="95"/>
      <c r="H25" s="96"/>
      <c r="I25" s="95"/>
      <c r="J25" s="95"/>
      <c r="K25" s="95"/>
      <c r="L25" s="49"/>
      <c r="M25" s="48" t="s">
        <v>93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</row>
    <row r="26" spans="1:60" ht="15" customHeight="1">
      <c r="A26" s="49"/>
      <c r="B26" s="49"/>
      <c r="C26" s="49"/>
      <c r="D26" s="49"/>
      <c r="E26" s="49"/>
      <c r="F26" s="95"/>
      <c r="G26" s="95"/>
      <c r="H26" s="95"/>
      <c r="I26" s="95"/>
      <c r="J26" s="95"/>
      <c r="K26" s="95"/>
      <c r="L26" s="49"/>
      <c r="M26" s="48" t="s">
        <v>94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</row>
    <row r="27" spans="1:60" ht="15" customHeight="1">
      <c r="A27" s="49"/>
      <c r="B27" s="49"/>
      <c r="C27" s="49"/>
      <c r="D27" s="49"/>
      <c r="E27" s="49"/>
      <c r="F27" s="97"/>
      <c r="G27" s="97"/>
      <c r="H27" s="97"/>
      <c r="I27" s="97"/>
      <c r="J27" s="97"/>
      <c r="K27" s="97"/>
      <c r="L27" s="49"/>
      <c r="M27" s="48" t="s">
        <v>95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</row>
    <row r="28" spans="1:60" ht="1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9"/>
      <c r="BD28" s="49"/>
      <c r="BE28" s="49"/>
      <c r="BF28" s="49"/>
      <c r="BG28" s="49"/>
      <c r="BH28" s="49"/>
    </row>
    <row r="29" spans="1:60" ht="1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9"/>
      <c r="BD29" s="49"/>
      <c r="BE29" s="49"/>
      <c r="BF29" s="49"/>
      <c r="BG29" s="49"/>
      <c r="BH29" s="49"/>
    </row>
    <row r="30" spans="1:60" ht="1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9"/>
      <c r="BD30" s="49"/>
      <c r="BE30" s="49"/>
      <c r="BF30" s="49"/>
      <c r="BG30" s="49"/>
      <c r="BH30" s="49"/>
    </row>
    <row r="31" spans="1:60" ht="15" customHeight="1">
      <c r="A31" s="51"/>
      <c r="B31" s="52" t="s">
        <v>96</v>
      </c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42"/>
      <c r="AR31" s="42"/>
      <c r="AS31" s="42"/>
      <c r="AT31" s="56" t="s">
        <v>97</v>
      </c>
      <c r="AU31" s="462" t="s">
        <v>98</v>
      </c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3"/>
      <c r="BG31" s="463"/>
      <c r="BH31" s="463"/>
    </row>
    <row r="32" spans="1:60" ht="15" customHeight="1">
      <c r="A32" s="57"/>
      <c r="B32" s="58"/>
      <c r="C32" s="58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9"/>
      <c r="AQ32" s="42"/>
      <c r="AR32" s="42"/>
      <c r="AS32" s="42"/>
      <c r="AT32" s="42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</row>
    <row r="33" spans="1:60" ht="15" customHeight="1">
      <c r="A33" s="57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9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60"/>
      <c r="BD33" s="60"/>
      <c r="BE33" s="60"/>
      <c r="BF33" s="60"/>
      <c r="BG33" s="60"/>
      <c r="BH33" s="60"/>
    </row>
    <row r="34" spans="1:60" ht="15" customHeight="1">
      <c r="A34" s="61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62"/>
      <c r="AQ34" s="42"/>
      <c r="AR34" s="42"/>
      <c r="AS34" s="42"/>
      <c r="AT34" s="63" t="s">
        <v>99</v>
      </c>
      <c r="AU34" s="457" t="s">
        <v>100</v>
      </c>
      <c r="AV34" s="458"/>
      <c r="AW34" s="458"/>
      <c r="AX34" s="458"/>
      <c r="AY34" s="458"/>
      <c r="AZ34" s="64" t="s">
        <v>101</v>
      </c>
      <c r="BA34" s="65"/>
      <c r="BB34" s="65"/>
      <c r="BC34" s="66" t="s">
        <v>102</v>
      </c>
      <c r="BD34" s="65"/>
      <c r="BE34" s="65"/>
      <c r="BF34" s="65"/>
      <c r="BG34" s="65"/>
      <c r="BH34" s="65"/>
    </row>
    <row r="35" spans="1:60" ht="1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67" t="s">
        <v>103</v>
      </c>
      <c r="BB35" s="42"/>
      <c r="BC35" s="60"/>
      <c r="BD35" s="60"/>
      <c r="BE35" s="60"/>
      <c r="BF35" s="60"/>
      <c r="BG35" s="60"/>
      <c r="BH35" s="60"/>
    </row>
    <row r="36" ht="15" customHeight="1"/>
  </sheetData>
  <sheetProtection/>
  <mergeCells count="74">
    <mergeCell ref="AY6:AY17"/>
    <mergeCell ref="AZ6:AZ17"/>
    <mergeCell ref="AX6:AX17"/>
    <mergeCell ref="AU6:AU17"/>
    <mergeCell ref="AV6:AV17"/>
    <mergeCell ref="AU31:BH32"/>
    <mergeCell ref="BA6:BA17"/>
    <mergeCell ref="BB6:BB17"/>
    <mergeCell ref="AS6:AS17"/>
    <mergeCell ref="AT6:AT17"/>
    <mergeCell ref="AU34:AY34"/>
    <mergeCell ref="BG6:BG17"/>
    <mergeCell ref="BH6:BH17"/>
    <mergeCell ref="BD6:BD17"/>
    <mergeCell ref="BE6:BE17"/>
    <mergeCell ref="BF6:BF17"/>
    <mergeCell ref="AW6:AW17"/>
    <mergeCell ref="BC6:BC17"/>
    <mergeCell ref="AM6:AM17"/>
    <mergeCell ref="AN6:AN17"/>
    <mergeCell ref="AO6:AO17"/>
    <mergeCell ref="AP6:AP17"/>
    <mergeCell ref="AQ6:AQ17"/>
    <mergeCell ref="AR6:AR17"/>
    <mergeCell ref="AG6:AG17"/>
    <mergeCell ref="AH6:AH17"/>
    <mergeCell ref="AI6:AI17"/>
    <mergeCell ref="AJ6:AJ17"/>
    <mergeCell ref="AK6:AK17"/>
    <mergeCell ref="AL6:AL17"/>
    <mergeCell ref="AA6:AA17"/>
    <mergeCell ref="AB6:AB17"/>
    <mergeCell ref="AC6:AC17"/>
    <mergeCell ref="AD6:AD17"/>
    <mergeCell ref="AE6:AE17"/>
    <mergeCell ref="AF6:AF17"/>
    <mergeCell ref="U6:U17"/>
    <mergeCell ref="V6:V17"/>
    <mergeCell ref="W6:W17"/>
    <mergeCell ref="X6:X17"/>
    <mergeCell ref="Y6:Y17"/>
    <mergeCell ref="Z6:Z17"/>
    <mergeCell ref="O6:O17"/>
    <mergeCell ref="P6:P17"/>
    <mergeCell ref="Q6:Q17"/>
    <mergeCell ref="R6:R17"/>
    <mergeCell ref="S6:S17"/>
    <mergeCell ref="T6:T17"/>
    <mergeCell ref="G6:G17"/>
    <mergeCell ref="H6:H17"/>
    <mergeCell ref="I6:I17"/>
    <mergeCell ref="J6:J17"/>
    <mergeCell ref="K6:K17"/>
    <mergeCell ref="N6:N17"/>
    <mergeCell ref="AB3:AL4"/>
    <mergeCell ref="AQ3:AV4"/>
    <mergeCell ref="AW3:BB4"/>
    <mergeCell ref="BC3:BH4"/>
    <mergeCell ref="A6:A17"/>
    <mergeCell ref="B6:B17"/>
    <mergeCell ref="C6:C17"/>
    <mergeCell ref="D6:D17"/>
    <mergeCell ref="E6:E17"/>
    <mergeCell ref="F6:F17"/>
    <mergeCell ref="A1:K1"/>
    <mergeCell ref="N1:P1"/>
    <mergeCell ref="Q1:BH1"/>
    <mergeCell ref="A2:E4"/>
    <mergeCell ref="F2:K4"/>
    <mergeCell ref="N2:V4"/>
    <mergeCell ref="W2:AL2"/>
    <mergeCell ref="AM2:AP4"/>
    <mergeCell ref="AQ2:BH2"/>
    <mergeCell ref="W3:AA4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300" verticalDpi="300" orientation="landscape" paperSize="9" scale="84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view="pageBreakPreview" zoomScale="90" zoomScaleSheetLayoutView="90" workbookViewId="0" topLeftCell="A1">
      <selection activeCell="S31" sqref="S31"/>
    </sheetView>
  </sheetViews>
  <sheetFormatPr defaultColWidth="9.140625" defaultRowHeight="12.75"/>
  <cols>
    <col min="1" max="1" width="6.7109375" style="69" customWidth="1"/>
    <col min="2" max="3" width="8.8515625" style="69" customWidth="1"/>
    <col min="4" max="4" width="10.421875" style="69" customWidth="1"/>
    <col min="5" max="5" width="8.8515625" style="69" customWidth="1"/>
    <col min="6" max="6" width="11.8515625" style="69" customWidth="1"/>
    <col min="7" max="7" width="15.8515625" style="69" customWidth="1"/>
    <col min="8" max="10" width="8.8515625" style="69" customWidth="1"/>
    <col min="11" max="11" width="12.28125" style="69" customWidth="1"/>
    <col min="12" max="12" width="9.140625" style="69" customWidth="1"/>
    <col min="13" max="13" width="15.57421875" style="69" customWidth="1"/>
    <col min="14" max="16384" width="9.140625" style="69" customWidth="1"/>
  </cols>
  <sheetData>
    <row r="1" spans="1:11" ht="15.75">
      <c r="A1" s="158" t="s">
        <v>224</v>
      </c>
      <c r="B1" s="159"/>
      <c r="C1" s="471" t="s">
        <v>211</v>
      </c>
      <c r="D1" s="472"/>
      <c r="E1" s="472"/>
      <c r="F1" s="472"/>
      <c r="G1" s="472"/>
      <c r="H1" s="472"/>
      <c r="I1" s="472"/>
      <c r="J1" s="472"/>
      <c r="K1" s="159"/>
    </row>
    <row r="2" spans="1:11" ht="7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9.5" customHeight="1">
      <c r="A3" s="473" t="s">
        <v>170</v>
      </c>
      <c r="B3" s="474"/>
      <c r="C3" s="474"/>
      <c r="D3" s="474"/>
      <c r="E3" s="474"/>
      <c r="F3" s="474"/>
      <c r="G3" s="475"/>
      <c r="H3" s="473" t="s">
        <v>171</v>
      </c>
      <c r="I3" s="474"/>
      <c r="J3" s="474"/>
      <c r="K3" s="475"/>
    </row>
    <row r="4" spans="1:14" ht="15" customHeight="1">
      <c r="A4" s="394"/>
      <c r="B4" s="70"/>
      <c r="C4" s="71"/>
      <c r="D4" s="71"/>
      <c r="E4" s="71"/>
      <c r="F4" s="71"/>
      <c r="G4" s="72"/>
      <c r="H4" s="479" t="s">
        <v>233</v>
      </c>
      <c r="I4" s="480"/>
      <c r="J4" s="480"/>
      <c r="K4" s="481"/>
      <c r="L4" s="132"/>
      <c r="M4" s="132"/>
      <c r="N4" s="132"/>
    </row>
    <row r="5" spans="1:14" ht="15" customHeight="1">
      <c r="A5" s="395"/>
      <c r="B5" s="73" t="s">
        <v>108</v>
      </c>
      <c r="C5" s="74"/>
      <c r="D5" s="74"/>
      <c r="E5" s="74"/>
      <c r="F5" s="74"/>
      <c r="G5" s="75"/>
      <c r="H5" s="482"/>
      <c r="I5" s="483"/>
      <c r="J5" s="483"/>
      <c r="K5" s="484"/>
      <c r="L5" s="132"/>
      <c r="M5" s="132"/>
      <c r="N5" s="132"/>
    </row>
    <row r="6" spans="1:14" ht="15" customHeight="1">
      <c r="A6" s="395"/>
      <c r="B6" s="73" t="s">
        <v>208</v>
      </c>
      <c r="C6" s="74"/>
      <c r="D6" s="74"/>
      <c r="E6" s="74"/>
      <c r="F6" s="74"/>
      <c r="G6" s="75"/>
      <c r="H6" s="482"/>
      <c r="I6" s="483"/>
      <c r="J6" s="483"/>
      <c r="K6" s="484"/>
      <c r="L6" s="132"/>
      <c r="M6" s="132"/>
      <c r="N6" s="132"/>
    </row>
    <row r="7" spans="1:14" ht="15" customHeight="1">
      <c r="A7" s="395"/>
      <c r="B7" s="73" t="s">
        <v>209</v>
      </c>
      <c r="C7" s="74"/>
      <c r="D7" s="74"/>
      <c r="E7" s="74"/>
      <c r="F7" s="74"/>
      <c r="G7" s="75"/>
      <c r="H7" s="482"/>
      <c r="I7" s="483"/>
      <c r="J7" s="483"/>
      <c r="K7" s="484"/>
      <c r="L7" s="132"/>
      <c r="M7" s="132"/>
      <c r="N7" s="132"/>
    </row>
    <row r="8" spans="1:14" ht="15" customHeight="1">
      <c r="A8" s="395"/>
      <c r="B8" s="73" t="s">
        <v>210</v>
      </c>
      <c r="C8" s="74"/>
      <c r="D8" s="74"/>
      <c r="E8" s="74"/>
      <c r="F8" s="74"/>
      <c r="G8" s="75"/>
      <c r="H8" s="482"/>
      <c r="I8" s="483"/>
      <c r="J8" s="483"/>
      <c r="K8" s="484"/>
      <c r="L8" s="132"/>
      <c r="M8" s="132"/>
      <c r="N8" s="132"/>
    </row>
    <row r="9" spans="1:14" ht="15" customHeight="1">
      <c r="A9" s="395"/>
      <c r="B9" s="77" t="s">
        <v>207</v>
      </c>
      <c r="C9" s="78"/>
      <c r="D9" s="78"/>
      <c r="E9" s="78"/>
      <c r="F9" s="78"/>
      <c r="G9" s="79"/>
      <c r="H9" s="482"/>
      <c r="I9" s="483"/>
      <c r="J9" s="483"/>
      <c r="K9" s="484"/>
      <c r="L9" s="132"/>
      <c r="M9" s="132"/>
      <c r="N9" s="132"/>
    </row>
    <row r="10" spans="1:14" ht="15" customHeight="1">
      <c r="A10" s="395"/>
      <c r="B10" s="477" t="s">
        <v>172</v>
      </c>
      <c r="C10" s="478"/>
      <c r="D10" s="478"/>
      <c r="E10" s="478"/>
      <c r="F10" s="478"/>
      <c r="G10" s="81"/>
      <c r="H10" s="482"/>
      <c r="I10" s="483"/>
      <c r="J10" s="483"/>
      <c r="K10" s="484"/>
      <c r="L10" s="132"/>
      <c r="M10" s="132"/>
      <c r="N10" s="132"/>
    </row>
    <row r="11" spans="1:14" ht="21.75" customHeight="1">
      <c r="A11" s="395"/>
      <c r="B11" s="477"/>
      <c r="C11" s="478"/>
      <c r="D11" s="478"/>
      <c r="E11" s="478"/>
      <c r="F11" s="478"/>
      <c r="G11" s="75"/>
      <c r="H11" s="482"/>
      <c r="I11" s="483"/>
      <c r="J11" s="483"/>
      <c r="K11" s="484"/>
      <c r="L11" s="132"/>
      <c r="M11" s="132"/>
      <c r="N11" s="132"/>
    </row>
    <row r="12" spans="1:16" ht="26.25" customHeight="1">
      <c r="A12" s="395"/>
      <c r="B12" s="98" t="s">
        <v>127</v>
      </c>
      <c r="C12" s="74"/>
      <c r="D12" s="74"/>
      <c r="E12" s="74"/>
      <c r="F12" s="74"/>
      <c r="G12" s="75"/>
      <c r="H12" s="482"/>
      <c r="I12" s="483"/>
      <c r="J12" s="483"/>
      <c r="K12" s="484"/>
      <c r="L12" s="132"/>
      <c r="M12" s="132"/>
      <c r="N12" s="132"/>
      <c r="P12" s="201"/>
    </row>
    <row r="13" spans="1:14" ht="26.25" customHeight="1">
      <c r="A13" s="395"/>
      <c r="B13" s="98"/>
      <c r="C13" s="74"/>
      <c r="D13" s="84"/>
      <c r="E13" s="84"/>
      <c r="F13" s="84"/>
      <c r="G13" s="85"/>
      <c r="H13" s="482"/>
      <c r="I13" s="483"/>
      <c r="J13" s="483"/>
      <c r="K13" s="484"/>
      <c r="L13" s="132"/>
      <c r="M13" s="132"/>
      <c r="N13" s="132"/>
    </row>
    <row r="14" spans="1:14" ht="12.75" customHeight="1">
      <c r="A14" s="395"/>
      <c r="B14" s="86"/>
      <c r="C14" s="83"/>
      <c r="D14" s="83"/>
      <c r="F14" s="126" t="s">
        <v>164</v>
      </c>
      <c r="G14" s="126"/>
      <c r="H14" s="482"/>
      <c r="I14" s="483"/>
      <c r="J14" s="483"/>
      <c r="K14" s="484"/>
      <c r="L14" s="132"/>
      <c r="M14" s="132"/>
      <c r="N14" s="132"/>
    </row>
    <row r="15" spans="1:14" ht="26.25" customHeight="1">
      <c r="A15" s="396"/>
      <c r="B15" s="87"/>
      <c r="C15" s="88"/>
      <c r="D15" s="88"/>
      <c r="E15" s="88"/>
      <c r="F15" s="88"/>
      <c r="G15" s="88"/>
      <c r="H15" s="485"/>
      <c r="I15" s="486"/>
      <c r="J15" s="486"/>
      <c r="K15" s="487"/>
      <c r="L15" s="132"/>
      <c r="M15" s="132"/>
      <c r="N15" s="132"/>
    </row>
    <row r="16" spans="1:12" ht="30" customHeight="1">
      <c r="A16" s="476" t="s">
        <v>161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68"/>
    </row>
    <row r="17" spans="1:11" ht="15" customHeight="1">
      <c r="A17" s="394"/>
      <c r="B17" s="70"/>
      <c r="C17" s="71"/>
      <c r="D17" s="71"/>
      <c r="E17" s="71"/>
      <c r="F17" s="71"/>
      <c r="G17" s="71"/>
      <c r="H17" s="71"/>
      <c r="I17" s="71"/>
      <c r="J17" s="71"/>
      <c r="K17" s="72"/>
    </row>
    <row r="18" spans="1:11" ht="15" customHeight="1">
      <c r="A18" s="395"/>
      <c r="B18" s="73" t="s">
        <v>108</v>
      </c>
      <c r="C18" s="74"/>
      <c r="D18" s="74"/>
      <c r="E18" s="74"/>
      <c r="F18" s="74"/>
      <c r="G18" s="74"/>
      <c r="H18" s="74" t="s">
        <v>112</v>
      </c>
      <c r="I18" s="74"/>
      <c r="J18" s="74"/>
      <c r="K18" s="75"/>
    </row>
    <row r="19" spans="1:11" ht="15" customHeight="1">
      <c r="A19" s="395"/>
      <c r="B19" s="73" t="s">
        <v>110</v>
      </c>
      <c r="C19" s="74"/>
      <c r="D19" s="74"/>
      <c r="E19" s="74"/>
      <c r="F19" s="74"/>
      <c r="G19" s="74"/>
      <c r="H19" s="74"/>
      <c r="I19" s="74"/>
      <c r="J19" s="74"/>
      <c r="K19" s="76" t="s">
        <v>104</v>
      </c>
    </row>
    <row r="20" spans="1:11" ht="15" customHeight="1">
      <c r="A20" s="395"/>
      <c r="B20" s="73" t="s">
        <v>111</v>
      </c>
      <c r="C20" s="74"/>
      <c r="D20" s="74"/>
      <c r="E20" s="74"/>
      <c r="F20" s="74"/>
      <c r="G20" s="74"/>
      <c r="H20" s="74"/>
      <c r="I20" s="74"/>
      <c r="J20" s="74"/>
      <c r="K20" s="76" t="s">
        <v>105</v>
      </c>
    </row>
    <row r="21" spans="1:11" ht="15" customHeight="1">
      <c r="A21" s="395"/>
      <c r="B21" s="77" t="s">
        <v>106</v>
      </c>
      <c r="C21" s="78"/>
      <c r="D21" s="78"/>
      <c r="E21" s="78"/>
      <c r="F21" s="78"/>
      <c r="G21" s="78"/>
      <c r="H21" s="78"/>
      <c r="I21" s="78"/>
      <c r="J21" s="78"/>
      <c r="K21" s="79"/>
    </row>
    <row r="22" spans="1:11" ht="12.75" customHeight="1">
      <c r="A22" s="395"/>
      <c r="B22" s="391" t="s">
        <v>107</v>
      </c>
      <c r="C22" s="392"/>
      <c r="D22" s="392"/>
      <c r="E22" s="392"/>
      <c r="F22" s="392"/>
      <c r="G22" s="392"/>
      <c r="H22" s="392"/>
      <c r="I22" s="392"/>
      <c r="J22" s="392"/>
      <c r="K22" s="393"/>
    </row>
    <row r="23" spans="1:11" ht="15" customHeight="1">
      <c r="A23" s="395"/>
      <c r="B23" s="391"/>
      <c r="C23" s="392"/>
      <c r="D23" s="392"/>
      <c r="E23" s="392"/>
      <c r="F23" s="392"/>
      <c r="G23" s="392"/>
      <c r="H23" s="392"/>
      <c r="I23" s="392"/>
      <c r="J23" s="392"/>
      <c r="K23" s="393"/>
    </row>
    <row r="24" spans="1:11" ht="12.75" customHeight="1">
      <c r="A24" s="395"/>
      <c r="B24" s="467" t="s">
        <v>134</v>
      </c>
      <c r="C24" s="407"/>
      <c r="D24" s="407"/>
      <c r="E24" s="407"/>
      <c r="F24" s="407"/>
      <c r="G24" s="407"/>
      <c r="H24" s="407"/>
      <c r="I24" s="407"/>
      <c r="J24" s="407"/>
      <c r="K24" s="408"/>
    </row>
    <row r="25" spans="1:11" ht="15" customHeight="1">
      <c r="A25" s="395"/>
      <c r="B25" s="409"/>
      <c r="C25" s="407"/>
      <c r="D25" s="407"/>
      <c r="E25" s="407"/>
      <c r="F25" s="407"/>
      <c r="G25" s="407"/>
      <c r="H25" s="407"/>
      <c r="I25" s="407"/>
      <c r="J25" s="407"/>
      <c r="K25" s="408"/>
    </row>
    <row r="26" spans="1:11" ht="15" customHeight="1">
      <c r="A26" s="395"/>
      <c r="B26" s="82"/>
      <c r="C26" s="80"/>
      <c r="D26" s="80"/>
      <c r="E26" s="80"/>
      <c r="F26" s="80"/>
      <c r="G26" s="80"/>
      <c r="H26" s="80"/>
      <c r="I26" s="80"/>
      <c r="J26" s="80"/>
      <c r="K26" s="81"/>
    </row>
    <row r="27" spans="1:11" ht="15" customHeight="1">
      <c r="A27" s="395"/>
      <c r="B27" s="73"/>
      <c r="C27" s="74"/>
      <c r="D27" s="74"/>
      <c r="E27" s="74"/>
      <c r="F27" s="74"/>
      <c r="G27" s="74"/>
      <c r="H27" s="83"/>
      <c r="I27" s="74"/>
      <c r="J27" s="74"/>
      <c r="K27" s="75"/>
    </row>
    <row r="28" spans="1:11" ht="15" customHeight="1">
      <c r="A28" s="395"/>
      <c r="B28" s="98" t="s">
        <v>127</v>
      </c>
      <c r="C28" s="74"/>
      <c r="D28" s="74"/>
      <c r="E28" s="74"/>
      <c r="F28" s="74"/>
      <c r="G28" s="84"/>
      <c r="H28" s="84"/>
      <c r="I28" s="84"/>
      <c r="J28" s="84"/>
      <c r="K28" s="85"/>
    </row>
    <row r="29" spans="1:11" ht="12.75" customHeight="1">
      <c r="A29" s="395"/>
      <c r="B29" s="86"/>
      <c r="C29" s="83"/>
      <c r="D29" s="83"/>
      <c r="E29" s="83"/>
      <c r="F29" s="83"/>
      <c r="G29" s="398" t="s">
        <v>164</v>
      </c>
      <c r="H29" s="399"/>
      <c r="I29" s="399"/>
      <c r="J29" s="399"/>
      <c r="K29" s="400"/>
    </row>
    <row r="30" spans="1:11" ht="15" customHeight="1">
      <c r="A30" s="396"/>
      <c r="B30" s="87"/>
      <c r="C30" s="88"/>
      <c r="D30" s="88"/>
      <c r="E30" s="88"/>
      <c r="F30" s="88"/>
      <c r="G30" s="88"/>
      <c r="H30" s="88"/>
      <c r="I30" s="88"/>
      <c r="J30" s="88"/>
      <c r="K30" s="89"/>
    </row>
    <row r="31" ht="18" customHeight="1"/>
    <row r="32" spans="1:12" ht="30" customHeight="1">
      <c r="A32" s="466" t="s">
        <v>173</v>
      </c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68"/>
    </row>
    <row r="33" spans="1:11" ht="15" customHeigh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2"/>
    </row>
    <row r="34" spans="1:11" ht="15" customHeight="1">
      <c r="A34" s="73" t="s">
        <v>174</v>
      </c>
      <c r="B34" s="470" t="s">
        <v>178</v>
      </c>
      <c r="C34" s="470"/>
      <c r="D34" s="470"/>
      <c r="E34" s="74"/>
      <c r="F34" s="74" t="s">
        <v>16</v>
      </c>
      <c r="G34" s="74"/>
      <c r="H34" s="470" t="s">
        <v>179</v>
      </c>
      <c r="I34" s="470"/>
      <c r="J34" s="74"/>
      <c r="K34" s="75"/>
    </row>
    <row r="35" spans="1:11" ht="15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5"/>
    </row>
    <row r="36" spans="1:11" ht="15" customHeight="1">
      <c r="A36" s="73" t="s">
        <v>175</v>
      </c>
      <c r="B36" s="470" t="s">
        <v>180</v>
      </c>
      <c r="C36" s="469"/>
      <c r="D36" s="469"/>
      <c r="E36" s="469"/>
      <c r="F36" s="469"/>
      <c r="G36" s="469"/>
      <c r="H36" s="469"/>
      <c r="I36" s="469"/>
      <c r="J36" s="469"/>
      <c r="K36" s="277"/>
    </row>
    <row r="37" spans="1:11" ht="15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5"/>
    </row>
    <row r="38" spans="1:11" ht="15" customHeight="1">
      <c r="A38" s="73" t="s">
        <v>176</v>
      </c>
      <c r="B38" s="470" t="s">
        <v>181</v>
      </c>
      <c r="C38" s="469"/>
      <c r="D38" s="469"/>
      <c r="E38" s="469"/>
      <c r="F38" s="469"/>
      <c r="G38" s="469"/>
      <c r="H38" s="469"/>
      <c r="I38" s="469"/>
      <c r="J38" s="469"/>
      <c r="K38" s="277"/>
    </row>
    <row r="39" spans="1:11" ht="15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5"/>
    </row>
    <row r="40" spans="1:11" ht="15" customHeight="1">
      <c r="A40" s="73" t="s">
        <v>174</v>
      </c>
      <c r="B40" s="468" t="s">
        <v>182</v>
      </c>
      <c r="C40" s="469"/>
      <c r="D40" s="469"/>
      <c r="E40" s="469"/>
      <c r="F40" s="469"/>
      <c r="G40" s="469"/>
      <c r="H40" s="469"/>
      <c r="I40" s="469"/>
      <c r="J40" s="469"/>
      <c r="K40" s="277"/>
    </row>
    <row r="41" spans="1:11" ht="15" customHeight="1">
      <c r="A41" s="73"/>
      <c r="B41" s="162"/>
      <c r="C41" s="163"/>
      <c r="D41" s="163"/>
      <c r="E41" s="163"/>
      <c r="F41" s="163"/>
      <c r="G41" s="163"/>
      <c r="H41" s="163"/>
      <c r="I41" s="163"/>
      <c r="J41" s="163"/>
      <c r="K41" s="107"/>
    </row>
    <row r="42" spans="1:11" ht="15" customHeight="1">
      <c r="A42" s="464" t="s">
        <v>177</v>
      </c>
      <c r="B42" s="465"/>
      <c r="C42" s="465"/>
      <c r="D42" s="465"/>
      <c r="E42" s="465"/>
      <c r="F42" s="84"/>
      <c r="G42" s="84"/>
      <c r="H42" s="84"/>
      <c r="I42" s="84"/>
      <c r="J42" s="84"/>
      <c r="K42" s="85"/>
    </row>
    <row r="43" spans="1:11" ht="132" customHeight="1">
      <c r="A43" s="160"/>
      <c r="B43" s="161"/>
      <c r="C43" s="161"/>
      <c r="D43" s="161"/>
      <c r="E43" s="161"/>
      <c r="F43" s="161"/>
      <c r="G43" s="161"/>
      <c r="H43" s="161"/>
      <c r="I43" s="161"/>
      <c r="J43" s="161"/>
      <c r="K43" s="164"/>
    </row>
    <row r="44" spans="1:11" ht="132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</row>
    <row r="45" ht="15" customHeight="1"/>
    <row r="46" ht="15" customHeight="1"/>
  </sheetData>
  <sheetProtection/>
  <mergeCells count="18">
    <mergeCell ref="C1:J1"/>
    <mergeCell ref="A3:G3"/>
    <mergeCell ref="H3:K3"/>
    <mergeCell ref="B36:K36"/>
    <mergeCell ref="B34:D34"/>
    <mergeCell ref="H34:I34"/>
    <mergeCell ref="A16:K16"/>
    <mergeCell ref="A4:A15"/>
    <mergeCell ref="B10:F11"/>
    <mergeCell ref="H4:K15"/>
    <mergeCell ref="A42:E42"/>
    <mergeCell ref="A32:K32"/>
    <mergeCell ref="G29:K29"/>
    <mergeCell ref="B24:K25"/>
    <mergeCell ref="B22:K23"/>
    <mergeCell ref="A17:A30"/>
    <mergeCell ref="B40:K40"/>
    <mergeCell ref="B38:K38"/>
  </mergeCells>
  <printOptions horizontalCentered="1"/>
  <pageMargins left="0" right="0" top="0.3937007874015748" bottom="0.3937007874015748" header="0.31496062992125984" footer="0.31496062992125984"/>
  <pageSetup fitToHeight="1" fitToWidth="1" horizontalDpi="300" verticalDpi="300" orientation="portrait" paperSize="9" scale="9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showGridLines="0" view="pageBreakPreview" zoomScale="115" zoomScaleSheetLayoutView="115" zoomScalePageLayoutView="0" workbookViewId="0" topLeftCell="A1">
      <selection activeCell="Y16" sqref="Y16"/>
    </sheetView>
  </sheetViews>
  <sheetFormatPr defaultColWidth="9.140625" defaultRowHeight="12.75"/>
  <cols>
    <col min="1" max="1" width="4.8515625" style="4" customWidth="1"/>
    <col min="2" max="2" width="9.7109375" style="4" customWidth="1"/>
    <col min="3" max="3" width="12.7109375" style="4" customWidth="1"/>
    <col min="4" max="4" width="10.7109375" style="4" customWidth="1"/>
    <col min="5" max="5" width="5.57421875" style="4" customWidth="1"/>
    <col min="6" max="6" width="5.7109375" style="4" customWidth="1"/>
    <col min="7" max="7" width="2.7109375" style="4" hidden="1" customWidth="1"/>
    <col min="8" max="8" width="5.7109375" style="4" customWidth="1"/>
    <col min="9" max="9" width="5.57421875" style="4" customWidth="1"/>
    <col min="10" max="15" width="3.421875" style="4" customWidth="1"/>
    <col min="16" max="16" width="2.00390625" style="4" customWidth="1"/>
    <col min="17" max="17" width="2.28125" style="4" customWidth="1"/>
    <col min="18" max="22" width="3.421875" style="4" customWidth="1"/>
    <col min="23" max="16384" width="9.140625" style="4" customWidth="1"/>
  </cols>
  <sheetData>
    <row r="1" spans="1:22" ht="28.5" customHeight="1">
      <c r="A1" s="317" t="s">
        <v>144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1"/>
    </row>
    <row r="2" spans="1:22" ht="21.75" customHeight="1">
      <c r="A2" s="318" t="s">
        <v>136</v>
      </c>
      <c r="B2" s="313" t="s">
        <v>17</v>
      </c>
      <c r="C2" s="314"/>
      <c r="D2" s="314"/>
      <c r="E2" s="314"/>
      <c r="F2" s="314"/>
      <c r="G2" s="314"/>
      <c r="H2" s="314"/>
      <c r="I2" s="19" t="s">
        <v>15</v>
      </c>
      <c r="J2" s="19"/>
      <c r="K2" s="19"/>
      <c r="L2" s="19"/>
      <c r="M2" s="19" t="s">
        <v>18</v>
      </c>
      <c r="N2" s="19"/>
      <c r="O2" s="19"/>
      <c r="P2" s="19"/>
      <c r="Q2" s="19"/>
      <c r="R2" s="19" t="s">
        <v>16</v>
      </c>
      <c r="S2" s="19" t="s">
        <v>19</v>
      </c>
      <c r="T2" s="19"/>
      <c r="U2" s="19"/>
      <c r="V2" s="34"/>
    </row>
    <row r="3" spans="1:22" ht="21.75" customHeight="1">
      <c r="A3" s="307"/>
      <c r="B3" s="312" t="s">
        <v>145</v>
      </c>
      <c r="C3" s="250"/>
      <c r="D3" s="250"/>
      <c r="E3" s="250"/>
      <c r="F3" s="250"/>
      <c r="G3" s="250"/>
      <c r="H3" s="250"/>
      <c r="I3" s="272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1"/>
    </row>
    <row r="4" spans="1:22" ht="21.75" customHeight="1">
      <c r="A4" s="307"/>
      <c r="B4" s="315" t="s">
        <v>20</v>
      </c>
      <c r="C4" s="316"/>
      <c r="D4" s="316"/>
      <c r="E4" s="316"/>
      <c r="F4" s="316"/>
      <c r="G4" s="316"/>
      <c r="H4" s="316"/>
      <c r="I4" s="91" t="s">
        <v>113</v>
      </c>
      <c r="J4" s="19" t="s">
        <v>21</v>
      </c>
      <c r="K4" s="19"/>
      <c r="L4" s="19"/>
      <c r="M4" s="19"/>
      <c r="N4" s="19"/>
      <c r="O4" s="19"/>
      <c r="P4" s="19"/>
      <c r="Q4" s="19"/>
      <c r="R4" s="22" t="s">
        <v>16</v>
      </c>
      <c r="S4" s="22" t="s">
        <v>19</v>
      </c>
      <c r="T4" s="22"/>
      <c r="U4" s="22"/>
      <c r="V4" s="23"/>
    </row>
    <row r="5" spans="1:22" ht="21.75" customHeight="1">
      <c r="A5" s="307"/>
      <c r="B5" s="312" t="s">
        <v>146</v>
      </c>
      <c r="C5" s="250"/>
      <c r="D5" s="250"/>
      <c r="E5" s="250" t="s">
        <v>147</v>
      </c>
      <c r="F5" s="250"/>
      <c r="G5" s="250"/>
      <c r="H5" s="106" t="s">
        <v>148</v>
      </c>
      <c r="I5" s="91" t="s">
        <v>113</v>
      </c>
      <c r="J5" s="22" t="s">
        <v>21</v>
      </c>
      <c r="K5" s="22"/>
      <c r="L5" s="22"/>
      <c r="M5" s="22"/>
      <c r="N5" s="22"/>
      <c r="O5" s="22"/>
      <c r="P5" s="22"/>
      <c r="Q5" s="22"/>
      <c r="R5" s="22" t="s">
        <v>16</v>
      </c>
      <c r="S5" s="22" t="s">
        <v>19</v>
      </c>
      <c r="T5" s="22"/>
      <c r="U5" s="22"/>
      <c r="V5" s="23"/>
    </row>
    <row r="6" spans="1:22" ht="52.5" customHeight="1">
      <c r="A6" s="307"/>
      <c r="B6" s="308" t="s">
        <v>149</v>
      </c>
      <c r="C6" s="309"/>
      <c r="D6" s="309"/>
      <c r="E6" s="250"/>
      <c r="F6" s="250"/>
      <c r="G6" s="250"/>
      <c r="H6" s="106"/>
      <c r="I6" s="91" t="s">
        <v>128</v>
      </c>
      <c r="R6" s="22"/>
      <c r="S6" s="22"/>
      <c r="T6" s="22"/>
      <c r="U6" s="22"/>
      <c r="V6" s="23"/>
    </row>
    <row r="7" spans="1:22" ht="21.75" customHeight="1">
      <c r="A7" s="307"/>
      <c r="B7" s="312" t="s">
        <v>150</v>
      </c>
      <c r="C7" s="250"/>
      <c r="D7" s="250"/>
      <c r="E7" s="250"/>
      <c r="F7" s="250"/>
      <c r="G7" s="250"/>
      <c r="H7" s="250"/>
      <c r="I7" s="91" t="s">
        <v>128</v>
      </c>
      <c r="J7" s="22"/>
      <c r="K7" s="36"/>
      <c r="L7" s="22"/>
      <c r="M7" s="35"/>
      <c r="N7" s="22"/>
      <c r="O7" s="22"/>
      <c r="P7" s="22"/>
      <c r="Q7" s="22"/>
      <c r="R7" s="22"/>
      <c r="S7" s="22"/>
      <c r="T7" s="22"/>
      <c r="U7" s="22"/>
      <c r="V7" s="23"/>
    </row>
    <row r="8" ht="4.5" customHeight="1"/>
    <row r="9" spans="1:22" ht="21.75" customHeight="1">
      <c r="A9" s="307" t="s">
        <v>137</v>
      </c>
      <c r="B9" s="312" t="s">
        <v>151</v>
      </c>
      <c r="C9" s="250"/>
      <c r="D9" s="250"/>
      <c r="E9" s="250"/>
      <c r="F9" s="250"/>
      <c r="G9" s="250"/>
      <c r="H9" s="250"/>
      <c r="I9" s="22" t="s">
        <v>15</v>
      </c>
      <c r="J9" s="22"/>
      <c r="K9" s="22"/>
      <c r="L9" s="22"/>
      <c r="M9" s="22" t="s">
        <v>18</v>
      </c>
      <c r="N9" s="22"/>
      <c r="O9" s="22"/>
      <c r="P9" s="22"/>
      <c r="Q9" s="22"/>
      <c r="R9" s="22" t="s">
        <v>16</v>
      </c>
      <c r="S9" s="22" t="s">
        <v>19</v>
      </c>
      <c r="T9" s="22"/>
      <c r="U9" s="22"/>
      <c r="V9" s="23"/>
    </row>
    <row r="10" spans="1:22" ht="21.75" customHeight="1">
      <c r="A10" s="307"/>
      <c r="B10" s="312" t="s">
        <v>152</v>
      </c>
      <c r="C10" s="250"/>
      <c r="D10" s="250"/>
      <c r="E10" s="250"/>
      <c r="F10" s="250"/>
      <c r="G10" s="250"/>
      <c r="H10" s="250"/>
      <c r="I10" s="272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/>
    </row>
    <row r="11" spans="1:22" ht="21.75" customHeight="1">
      <c r="A11" s="307"/>
      <c r="B11" s="315" t="s">
        <v>20</v>
      </c>
      <c r="C11" s="316"/>
      <c r="D11" s="316"/>
      <c r="E11" s="316"/>
      <c r="F11" s="316"/>
      <c r="G11" s="316"/>
      <c r="H11" s="316"/>
      <c r="I11" s="91" t="s">
        <v>113</v>
      </c>
      <c r="J11" s="19" t="s">
        <v>21</v>
      </c>
      <c r="K11" s="19"/>
      <c r="L11" s="19"/>
      <c r="M11" s="19"/>
      <c r="N11" s="19"/>
      <c r="O11" s="19"/>
      <c r="P11" s="19"/>
      <c r="Q11" s="19"/>
      <c r="R11" s="22" t="s">
        <v>16</v>
      </c>
      <c r="S11" s="22" t="s">
        <v>19</v>
      </c>
      <c r="T11" s="22"/>
      <c r="U11" s="22"/>
      <c r="V11" s="23"/>
    </row>
    <row r="12" spans="1:22" ht="21.75" customHeight="1">
      <c r="A12" s="307"/>
      <c r="B12" s="312" t="s">
        <v>146</v>
      </c>
      <c r="C12" s="250"/>
      <c r="D12" s="250"/>
      <c r="E12" s="250" t="s">
        <v>147</v>
      </c>
      <c r="F12" s="250"/>
      <c r="G12" s="250"/>
      <c r="H12" s="106" t="s">
        <v>148</v>
      </c>
      <c r="I12" s="91" t="s">
        <v>113</v>
      </c>
      <c r="J12" s="22" t="s">
        <v>21</v>
      </c>
      <c r="K12" s="22"/>
      <c r="L12" s="22"/>
      <c r="M12" s="22"/>
      <c r="N12" s="22"/>
      <c r="O12" s="22"/>
      <c r="P12" s="22"/>
      <c r="Q12" s="22"/>
      <c r="R12" s="22" t="s">
        <v>16</v>
      </c>
      <c r="S12" s="22" t="s">
        <v>19</v>
      </c>
      <c r="T12" s="22"/>
      <c r="U12" s="22"/>
      <c r="V12" s="23"/>
    </row>
    <row r="13" spans="1:22" ht="52.5" customHeight="1">
      <c r="A13" s="307"/>
      <c r="B13" s="308" t="s">
        <v>149</v>
      </c>
      <c r="C13" s="309"/>
      <c r="D13" s="309"/>
      <c r="E13" s="250"/>
      <c r="F13" s="250"/>
      <c r="G13" s="250"/>
      <c r="H13" s="106"/>
      <c r="I13" s="91" t="s">
        <v>128</v>
      </c>
      <c r="J13" s="12"/>
      <c r="K13" s="12"/>
      <c r="L13" s="12"/>
      <c r="M13" s="12"/>
      <c r="N13" s="12"/>
      <c r="O13" s="12"/>
      <c r="P13" s="12"/>
      <c r="Q13" s="12"/>
      <c r="R13" s="22"/>
      <c r="S13" s="22"/>
      <c r="T13" s="22"/>
      <c r="U13" s="22"/>
      <c r="V13" s="23"/>
    </row>
    <row r="14" spans="1:22" ht="21.75" customHeight="1">
      <c r="A14" s="307"/>
      <c r="B14" s="312" t="s">
        <v>150</v>
      </c>
      <c r="C14" s="250"/>
      <c r="D14" s="250"/>
      <c r="E14" s="250"/>
      <c r="F14" s="250"/>
      <c r="G14" s="250"/>
      <c r="H14" s="250"/>
      <c r="I14" s="91" t="s">
        <v>128</v>
      </c>
      <c r="J14" s="22"/>
      <c r="K14" s="36"/>
      <c r="L14" s="22"/>
      <c r="M14" s="35"/>
      <c r="N14" s="22"/>
      <c r="O14" s="22"/>
      <c r="P14" s="22"/>
      <c r="Q14" s="22"/>
      <c r="R14" s="22"/>
      <c r="S14" s="22"/>
      <c r="T14" s="22"/>
      <c r="U14" s="22"/>
      <c r="V14" s="23"/>
    </row>
    <row r="15" spans="2:22" ht="4.5" customHeight="1">
      <c r="B15" s="11"/>
      <c r="C15" s="12"/>
      <c r="D15" s="12"/>
      <c r="E15" s="12"/>
      <c r="F15" s="12"/>
      <c r="G15" s="12"/>
      <c r="H15" s="12"/>
      <c r="I15" s="12"/>
      <c r="J15" s="22"/>
      <c r="K15" s="22"/>
      <c r="L15" s="22"/>
      <c r="M15" s="22"/>
      <c r="N15" s="22"/>
      <c r="O15" s="22"/>
      <c r="P15" s="22"/>
      <c r="Q15" s="22"/>
      <c r="R15" s="12"/>
      <c r="S15" s="12"/>
      <c r="T15" s="12"/>
      <c r="U15" s="12"/>
      <c r="V15" s="13"/>
    </row>
    <row r="16" spans="1:22" ht="52.5" customHeight="1">
      <c r="A16" s="307" t="s">
        <v>138</v>
      </c>
      <c r="B16" s="308" t="s">
        <v>149</v>
      </c>
      <c r="C16" s="309"/>
      <c r="D16" s="309"/>
      <c r="E16" s="250"/>
      <c r="F16" s="250"/>
      <c r="G16" s="250"/>
      <c r="H16" s="106"/>
      <c r="I16" s="91" t="s">
        <v>128</v>
      </c>
      <c r="J16" s="12"/>
      <c r="K16" s="12"/>
      <c r="L16" s="12"/>
      <c r="M16" s="12"/>
      <c r="N16" s="12"/>
      <c r="O16" s="12"/>
      <c r="P16" s="12"/>
      <c r="Q16" s="12"/>
      <c r="R16" s="22"/>
      <c r="S16" s="22"/>
      <c r="T16" s="22"/>
      <c r="U16" s="22"/>
      <c r="V16" s="23"/>
    </row>
    <row r="17" spans="1:22" ht="46.5" customHeight="1">
      <c r="A17" s="307"/>
      <c r="B17" s="310" t="s">
        <v>153</v>
      </c>
      <c r="C17" s="311"/>
      <c r="D17" s="311"/>
      <c r="E17" s="311"/>
      <c r="F17" s="311"/>
      <c r="G17" s="311"/>
      <c r="H17" s="311"/>
      <c r="I17" s="91" t="s">
        <v>128</v>
      </c>
      <c r="J17" s="22"/>
      <c r="K17" s="36"/>
      <c r="L17" s="22"/>
      <c r="M17" s="35"/>
      <c r="N17" s="22"/>
      <c r="O17" s="22"/>
      <c r="P17" s="22"/>
      <c r="Q17" s="22"/>
      <c r="R17" s="22"/>
      <c r="S17" s="22"/>
      <c r="T17" s="22"/>
      <c r="U17" s="22"/>
      <c r="V17" s="23"/>
    </row>
  </sheetData>
  <sheetProtection/>
  <mergeCells count="25">
    <mergeCell ref="A1:V1"/>
    <mergeCell ref="A2:A7"/>
    <mergeCell ref="E6:G6"/>
    <mergeCell ref="B6:D6"/>
    <mergeCell ref="B7:H7"/>
    <mergeCell ref="B5:D5"/>
    <mergeCell ref="E5:G5"/>
    <mergeCell ref="B4:H4"/>
    <mergeCell ref="I3:V3"/>
    <mergeCell ref="E13:G13"/>
    <mergeCell ref="B2:H2"/>
    <mergeCell ref="B11:H11"/>
    <mergeCell ref="B3:H3"/>
    <mergeCell ref="B14:H14"/>
    <mergeCell ref="B12:D12"/>
    <mergeCell ref="I10:V10"/>
    <mergeCell ref="E12:G12"/>
    <mergeCell ref="A16:A17"/>
    <mergeCell ref="B16:D16"/>
    <mergeCell ref="E16:G16"/>
    <mergeCell ref="B17:H17"/>
    <mergeCell ref="A9:A14"/>
    <mergeCell ref="B9:H9"/>
    <mergeCell ref="B10:H10"/>
    <mergeCell ref="B13:D13"/>
  </mergeCells>
  <printOptions/>
  <pageMargins left="0" right="0" top="0.3937007874015748" bottom="0.3937007874015748" header="0.31496062992125984" footer="0.31496062992125984"/>
  <pageSetup orientation="portrait" paperSize="9" scale="99" r:id="rId2"/>
  <headerFooter alignWithMargins="0">
    <oddHeader xml:space="preserve">&amp;C 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view="pageBreakPreview" zoomScaleSheetLayoutView="100" zoomScalePageLayoutView="0" workbookViewId="0" topLeftCell="A1">
      <selection activeCell="F26" sqref="F26:K26"/>
    </sheetView>
  </sheetViews>
  <sheetFormatPr defaultColWidth="9.140625" defaultRowHeight="12.75"/>
  <cols>
    <col min="1" max="1" width="5.7109375" style="136" customWidth="1"/>
    <col min="2" max="2" width="3.7109375" style="136" bestFit="1" customWidth="1"/>
    <col min="3" max="3" width="6.7109375" style="136" customWidth="1"/>
    <col min="4" max="4" width="38.28125" style="136" customWidth="1"/>
    <col min="5" max="5" width="7.57421875" style="136" customWidth="1"/>
    <col min="6" max="6" width="7.00390625" style="136" customWidth="1"/>
    <col min="7" max="7" width="7.28125" style="136" customWidth="1"/>
    <col min="8" max="8" width="9.140625" style="136" customWidth="1"/>
    <col min="9" max="9" width="11.57421875" style="136" bestFit="1" customWidth="1"/>
    <col min="10" max="10" width="3.140625" style="136" customWidth="1"/>
    <col min="11" max="11" width="8.7109375" style="136" customWidth="1"/>
    <col min="12" max="12" width="4.28125" style="136" customWidth="1"/>
    <col min="13" max="13" width="5.8515625" style="136" customWidth="1"/>
    <col min="14" max="14" width="13.8515625" style="136" customWidth="1"/>
    <col min="15" max="16384" width="9.140625" style="136" customWidth="1"/>
  </cols>
  <sheetData>
    <row r="1" spans="1:14" s="133" customFormat="1" ht="36.75" customHeight="1">
      <c r="A1" s="319" t="s">
        <v>183</v>
      </c>
      <c r="B1" s="319"/>
      <c r="C1" s="319"/>
      <c r="D1" s="319"/>
      <c r="E1" s="319"/>
      <c r="F1" s="319"/>
      <c r="G1" s="319"/>
      <c r="H1" s="319"/>
      <c r="I1" s="319"/>
      <c r="J1" s="319"/>
      <c r="K1" s="166"/>
      <c r="L1" s="331"/>
      <c r="M1" s="332"/>
      <c r="N1" s="332"/>
    </row>
    <row r="2" spans="1:14" s="133" customFormat="1" ht="30" customHeight="1">
      <c r="A2" s="333" t="s">
        <v>264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5"/>
    </row>
    <row r="3" spans="1:14" s="133" customFormat="1" ht="8.25" customHeight="1">
      <c r="A3" s="168"/>
      <c r="B3" s="168"/>
      <c r="C3" s="169" t="s">
        <v>0</v>
      </c>
      <c r="D3" s="168"/>
      <c r="E3" s="168"/>
      <c r="F3" s="168"/>
      <c r="G3" s="168"/>
      <c r="H3" s="168"/>
      <c r="I3" s="168"/>
      <c r="J3" s="168"/>
      <c r="K3" s="168"/>
      <c r="L3" s="170"/>
      <c r="M3" s="171"/>
      <c r="N3" s="171"/>
    </row>
    <row r="4" spans="1:14" s="133" customFormat="1" ht="8.25" customHeight="1">
      <c r="A4" s="172"/>
      <c r="B4" s="173" t="s">
        <v>0</v>
      </c>
      <c r="C4" s="172"/>
      <c r="D4" s="166" t="s">
        <v>0</v>
      </c>
      <c r="E4" s="166"/>
      <c r="F4" s="166"/>
      <c r="G4" s="166" t="s">
        <v>0</v>
      </c>
      <c r="H4" s="166" t="s">
        <v>0</v>
      </c>
      <c r="I4" s="171"/>
      <c r="J4" s="167"/>
      <c r="K4" s="166"/>
      <c r="L4" s="331"/>
      <c r="M4" s="332"/>
      <c r="N4" s="332"/>
    </row>
    <row r="5" spans="1:14" s="133" customFormat="1" ht="8.25" customHeight="1">
      <c r="A5" s="172"/>
      <c r="B5" s="173"/>
      <c r="C5" s="172"/>
      <c r="D5" s="166"/>
      <c r="E5" s="166"/>
      <c r="F5" s="166"/>
      <c r="G5" s="166"/>
      <c r="H5" s="166"/>
      <c r="I5" s="171"/>
      <c r="J5" s="167"/>
      <c r="K5" s="167"/>
      <c r="L5" s="331"/>
      <c r="M5" s="332"/>
      <c r="N5" s="332"/>
    </row>
    <row r="6" spans="1:14" s="133" customFormat="1" ht="8.25" customHeight="1">
      <c r="A6" s="172"/>
      <c r="B6" s="173"/>
      <c r="C6" s="172"/>
      <c r="D6" s="166"/>
      <c r="E6" s="166"/>
      <c r="F6" s="166"/>
      <c r="G6" s="166"/>
      <c r="H6" s="166"/>
      <c r="I6" s="171"/>
      <c r="J6" s="167"/>
      <c r="K6" s="167"/>
      <c r="L6" s="174"/>
      <c r="M6" s="175"/>
      <c r="N6" s="176" t="s">
        <v>0</v>
      </c>
    </row>
    <row r="7" spans="1:14" ht="14.25" customHeight="1">
      <c r="A7" s="336" t="s">
        <v>234</v>
      </c>
      <c r="B7" s="177">
        <v>1</v>
      </c>
      <c r="C7" s="339" t="s">
        <v>217</v>
      </c>
      <c r="D7" s="339"/>
      <c r="E7" s="339"/>
      <c r="F7" s="339"/>
      <c r="G7" s="339"/>
      <c r="H7" s="178" t="s">
        <v>129</v>
      </c>
      <c r="I7" s="208">
        <v>285.23</v>
      </c>
      <c r="J7" s="179" t="s">
        <v>30</v>
      </c>
      <c r="K7" s="180"/>
      <c r="L7" s="181"/>
      <c r="M7" s="175"/>
      <c r="N7" s="182"/>
    </row>
    <row r="8" spans="1:14" ht="28.5" customHeight="1">
      <c r="A8" s="337"/>
      <c r="B8" s="183">
        <v>2</v>
      </c>
      <c r="C8" s="343" t="s">
        <v>235</v>
      </c>
      <c r="D8" s="344"/>
      <c r="E8" s="345"/>
      <c r="F8" s="184" t="s">
        <v>236</v>
      </c>
      <c r="G8" s="184" t="s">
        <v>237</v>
      </c>
      <c r="H8" s="137"/>
      <c r="I8" s="137"/>
      <c r="J8" s="179"/>
      <c r="K8" s="180"/>
      <c r="L8" s="185"/>
      <c r="M8" s="175"/>
      <c r="N8" s="176"/>
    </row>
    <row r="9" spans="1:14" ht="25.5" customHeight="1">
      <c r="A9" s="337"/>
      <c r="B9" s="186" t="s">
        <v>230</v>
      </c>
      <c r="C9" s="341" t="s">
        <v>258</v>
      </c>
      <c r="D9" s="342"/>
      <c r="E9" s="187">
        <v>0</v>
      </c>
      <c r="F9" s="209">
        <v>0.1</v>
      </c>
      <c r="G9" s="211">
        <f>IF(OR(E9&lt;2,E9&gt;5),0,(5-E9)/(5-2)*5%+(E9-2)/(5-2)*10%)</f>
        <v>0</v>
      </c>
      <c r="H9" s="188" t="s">
        <v>129</v>
      </c>
      <c r="I9" s="212">
        <f>G9*$I$7</f>
        <v>0</v>
      </c>
      <c r="J9" s="189" t="s">
        <v>30</v>
      </c>
      <c r="K9" s="190"/>
      <c r="L9" s="190"/>
      <c r="M9" s="191"/>
      <c r="N9" s="190"/>
    </row>
    <row r="10" spans="1:14" ht="25.5" customHeight="1">
      <c r="A10" s="337"/>
      <c r="B10" s="354" t="s">
        <v>131</v>
      </c>
      <c r="C10" s="351" t="s">
        <v>248</v>
      </c>
      <c r="D10" s="320" t="s">
        <v>249</v>
      </c>
      <c r="E10" s="321"/>
      <c r="F10" s="210">
        <v>0.1</v>
      </c>
      <c r="G10" s="139">
        <v>0</v>
      </c>
      <c r="H10" s="177" t="s">
        <v>129</v>
      </c>
      <c r="I10" s="213">
        <f>G10*I7</f>
        <v>0</v>
      </c>
      <c r="J10" s="179" t="s">
        <v>30</v>
      </c>
      <c r="K10" s="192"/>
      <c r="L10" s="192"/>
      <c r="M10" s="192"/>
      <c r="N10" s="192"/>
    </row>
    <row r="11" spans="1:14" ht="25.5" customHeight="1">
      <c r="A11" s="337"/>
      <c r="B11" s="355"/>
      <c r="C11" s="352"/>
      <c r="D11" s="320" t="s">
        <v>250</v>
      </c>
      <c r="E11" s="321"/>
      <c r="F11" s="210">
        <v>0.08</v>
      </c>
      <c r="G11" s="139">
        <v>0</v>
      </c>
      <c r="H11" s="177" t="s">
        <v>129</v>
      </c>
      <c r="I11" s="213">
        <f>G11*I7</f>
        <v>0</v>
      </c>
      <c r="J11" s="179" t="s">
        <v>30</v>
      </c>
      <c r="K11" s="192"/>
      <c r="L11" s="192"/>
      <c r="M11" s="192"/>
      <c r="N11" s="192"/>
    </row>
    <row r="12" spans="1:14" ht="25.5" customHeight="1">
      <c r="A12" s="337"/>
      <c r="B12" s="355"/>
      <c r="C12" s="352"/>
      <c r="D12" s="320" t="s">
        <v>251</v>
      </c>
      <c r="E12" s="321"/>
      <c r="F12" s="210">
        <v>0.05</v>
      </c>
      <c r="G12" s="139">
        <v>0</v>
      </c>
      <c r="H12" s="177" t="s">
        <v>129</v>
      </c>
      <c r="I12" s="213">
        <f>G12*I7</f>
        <v>0</v>
      </c>
      <c r="J12" s="179" t="s">
        <v>30</v>
      </c>
      <c r="K12" s="192"/>
      <c r="L12" s="192"/>
      <c r="M12" s="192"/>
      <c r="N12" s="192"/>
    </row>
    <row r="13" spans="1:14" ht="25.5" customHeight="1">
      <c r="A13" s="337"/>
      <c r="B13" s="356"/>
      <c r="C13" s="353"/>
      <c r="D13" s="320" t="s">
        <v>238</v>
      </c>
      <c r="E13" s="321"/>
      <c r="F13" s="210">
        <v>0.05</v>
      </c>
      <c r="G13" s="139">
        <v>0</v>
      </c>
      <c r="H13" s="177" t="s">
        <v>129</v>
      </c>
      <c r="I13" s="213">
        <f>G13*I7</f>
        <v>0</v>
      </c>
      <c r="J13" s="179" t="s">
        <v>30</v>
      </c>
      <c r="K13" s="192"/>
      <c r="L13" s="192"/>
      <c r="M13" s="192"/>
      <c r="N13" s="192"/>
    </row>
    <row r="14" spans="1:14" ht="13.5" customHeight="1">
      <c r="A14" s="337"/>
      <c r="B14" s="177">
        <v>3</v>
      </c>
      <c r="C14" s="322" t="s">
        <v>132</v>
      </c>
      <c r="D14" s="322"/>
      <c r="E14" s="322"/>
      <c r="F14" s="322"/>
      <c r="G14" s="322"/>
      <c r="H14" s="177"/>
      <c r="I14" s="202"/>
      <c r="J14" s="179"/>
      <c r="K14" s="192"/>
      <c r="L14" s="192"/>
      <c r="M14" s="192"/>
      <c r="N14" s="192"/>
    </row>
    <row r="15" spans="1:14" ht="24.75" customHeight="1">
      <c r="A15" s="337"/>
      <c r="B15" s="193" t="s">
        <v>230</v>
      </c>
      <c r="C15" s="328" t="s">
        <v>255</v>
      </c>
      <c r="D15" s="329"/>
      <c r="E15" s="330"/>
      <c r="F15" s="210">
        <v>0.07</v>
      </c>
      <c r="G15" s="139">
        <v>0</v>
      </c>
      <c r="H15" s="177" t="s">
        <v>129</v>
      </c>
      <c r="I15" s="213">
        <f>G15*I7</f>
        <v>0</v>
      </c>
      <c r="J15" s="179" t="s">
        <v>30</v>
      </c>
      <c r="K15" s="192"/>
      <c r="L15" s="192"/>
      <c r="M15" s="192"/>
      <c r="N15" s="192"/>
    </row>
    <row r="16" spans="1:14" ht="24.75" customHeight="1">
      <c r="A16" s="337"/>
      <c r="B16" s="193" t="s">
        <v>239</v>
      </c>
      <c r="C16" s="328" t="s">
        <v>240</v>
      </c>
      <c r="D16" s="329"/>
      <c r="E16" s="330"/>
      <c r="F16" s="210">
        <v>0.1</v>
      </c>
      <c r="G16" s="139">
        <v>0</v>
      </c>
      <c r="H16" s="177" t="s">
        <v>129</v>
      </c>
      <c r="I16" s="213">
        <f>G16*I7</f>
        <v>0</v>
      </c>
      <c r="J16" s="179" t="s">
        <v>30</v>
      </c>
      <c r="K16" s="192"/>
      <c r="L16" s="192"/>
      <c r="M16" s="192"/>
      <c r="N16" s="192"/>
    </row>
    <row r="17" spans="1:14" ht="24.75" customHeight="1">
      <c r="A17" s="337"/>
      <c r="B17" s="193" t="s">
        <v>231</v>
      </c>
      <c r="C17" s="328" t="s">
        <v>260</v>
      </c>
      <c r="D17" s="329"/>
      <c r="E17" s="330"/>
      <c r="F17" s="210">
        <v>0.1</v>
      </c>
      <c r="G17" s="139">
        <v>0</v>
      </c>
      <c r="H17" s="177" t="s">
        <v>129</v>
      </c>
      <c r="I17" s="213">
        <f>G17*I7</f>
        <v>0</v>
      </c>
      <c r="J17" s="179" t="s">
        <v>30</v>
      </c>
      <c r="K17" s="192"/>
      <c r="L17" s="192"/>
      <c r="M17" s="192"/>
      <c r="N17" s="192"/>
    </row>
    <row r="18" spans="1:14" ht="18" customHeight="1">
      <c r="A18" s="337"/>
      <c r="B18" s="194" t="s">
        <v>241</v>
      </c>
      <c r="C18" s="348" t="s">
        <v>242</v>
      </c>
      <c r="D18" s="349"/>
      <c r="E18" s="350"/>
      <c r="F18" s="210">
        <v>0.08</v>
      </c>
      <c r="G18" s="139">
        <v>0</v>
      </c>
      <c r="H18" s="177" t="s">
        <v>129</v>
      </c>
      <c r="I18" s="213">
        <f>G18*I7</f>
        <v>0</v>
      </c>
      <c r="J18" s="179" t="s">
        <v>31</v>
      </c>
      <c r="K18" s="192"/>
      <c r="L18" s="192"/>
      <c r="M18" s="192"/>
      <c r="N18" s="192"/>
    </row>
    <row r="19" spans="1:14" ht="13.5" customHeight="1">
      <c r="A19" s="338"/>
      <c r="B19" s="340" t="s">
        <v>246</v>
      </c>
      <c r="C19" s="340"/>
      <c r="D19" s="340"/>
      <c r="E19" s="340"/>
      <c r="F19" s="340"/>
      <c r="G19" s="340"/>
      <c r="H19" s="177" t="s">
        <v>129</v>
      </c>
      <c r="I19" s="208">
        <f>SUM(I7:I18)</f>
        <v>285.23</v>
      </c>
      <c r="J19" s="195" t="s">
        <v>30</v>
      </c>
      <c r="K19" s="196" t="s">
        <v>218</v>
      </c>
      <c r="L19" s="197" t="s">
        <v>22</v>
      </c>
      <c r="M19" s="198" t="s">
        <v>129</v>
      </c>
      <c r="N19" s="214">
        <f>I7+I7*(F9+F10+F15+F16+F17+F18)</f>
        <v>442.1065</v>
      </c>
    </row>
    <row r="20" spans="1:14" ht="12.75">
      <c r="A20" s="192"/>
      <c r="B20" s="179"/>
      <c r="C20" s="192"/>
      <c r="D20" s="192"/>
      <c r="E20" s="192"/>
      <c r="F20" s="192"/>
      <c r="G20" s="199"/>
      <c r="H20" s="179"/>
      <c r="I20" s="200"/>
      <c r="J20" s="192"/>
      <c r="K20" s="192"/>
      <c r="L20" s="192"/>
      <c r="M20" s="175"/>
      <c r="N20" s="176"/>
    </row>
    <row r="21" spans="1:14" ht="27" customHeight="1">
      <c r="A21" s="323" t="s">
        <v>32</v>
      </c>
      <c r="B21" s="183">
        <v>4</v>
      </c>
      <c r="C21" s="324" t="s">
        <v>32</v>
      </c>
      <c r="D21" s="325"/>
      <c r="E21" s="325"/>
      <c r="F21" s="325"/>
      <c r="G21" s="325"/>
      <c r="H21" s="326"/>
      <c r="I21" s="327"/>
      <c r="J21" s="192"/>
      <c r="K21" s="192"/>
      <c r="L21" s="192"/>
      <c r="M21" s="175"/>
      <c r="N21" s="176"/>
    </row>
    <row r="22" spans="1:14" ht="24.75" customHeight="1">
      <c r="A22" s="323"/>
      <c r="B22" s="193" t="s">
        <v>243</v>
      </c>
      <c r="C22" s="357" t="s">
        <v>227</v>
      </c>
      <c r="D22" s="357"/>
      <c r="E22" s="357"/>
      <c r="F22" s="217">
        <v>0.14</v>
      </c>
      <c r="G22" s="143">
        <v>0</v>
      </c>
      <c r="H22" s="183" t="s">
        <v>129</v>
      </c>
      <c r="I22" s="216">
        <f>G22*$I$19</f>
        <v>0</v>
      </c>
      <c r="J22" s="179" t="s">
        <v>30</v>
      </c>
      <c r="K22" s="192"/>
      <c r="L22" s="192"/>
      <c r="M22" s="192"/>
      <c r="N22" s="192"/>
    </row>
    <row r="23" spans="1:14" ht="27.75" customHeight="1">
      <c r="A23" s="323"/>
      <c r="B23" s="193" t="s">
        <v>244</v>
      </c>
      <c r="C23" s="358" t="s">
        <v>133</v>
      </c>
      <c r="D23" s="359"/>
      <c r="E23" s="360"/>
      <c r="F23" s="217">
        <v>0.02</v>
      </c>
      <c r="G23" s="143">
        <v>0</v>
      </c>
      <c r="H23" s="183" t="s">
        <v>129</v>
      </c>
      <c r="I23" s="216">
        <f>G23*$I$19</f>
        <v>0</v>
      </c>
      <c r="J23" s="179" t="s">
        <v>31</v>
      </c>
      <c r="K23" s="192"/>
      <c r="L23" s="192"/>
      <c r="M23" s="192"/>
      <c r="N23" s="192"/>
    </row>
    <row r="24" spans="1:14" ht="13.5" customHeight="1">
      <c r="A24" s="192"/>
      <c r="B24" s="340" t="s">
        <v>247</v>
      </c>
      <c r="C24" s="340"/>
      <c r="D24" s="340"/>
      <c r="E24" s="340"/>
      <c r="F24" s="340"/>
      <c r="G24" s="340"/>
      <c r="H24" s="178" t="s">
        <v>129</v>
      </c>
      <c r="I24" s="208">
        <f>I19+I22+I23</f>
        <v>285.23</v>
      </c>
      <c r="J24" s="192"/>
      <c r="K24" s="196" t="s">
        <v>219</v>
      </c>
      <c r="L24" s="197" t="s">
        <v>22</v>
      </c>
      <c r="M24" s="198" t="s">
        <v>129</v>
      </c>
      <c r="N24" s="215">
        <f>N19+N19*(F22+F23)</f>
        <v>512.84354</v>
      </c>
    </row>
    <row r="25" spans="1:14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75"/>
      <c r="N25" s="176"/>
    </row>
    <row r="26" spans="6:14" ht="12.75">
      <c r="F26" s="346" t="s">
        <v>261</v>
      </c>
      <c r="G26" s="347"/>
      <c r="H26" s="347"/>
      <c r="I26" s="347"/>
      <c r="J26" s="347"/>
      <c r="K26" s="347"/>
      <c r="M26" s="134"/>
      <c r="N26" s="135"/>
    </row>
  </sheetData>
  <sheetProtection password="CC3D" sheet="1" formatCells="0" formatColumns="0" formatRows="0" insertRows="0"/>
  <mergeCells count="27">
    <mergeCell ref="F26:K26"/>
    <mergeCell ref="B24:G24"/>
    <mergeCell ref="C18:E18"/>
    <mergeCell ref="C10:C13"/>
    <mergeCell ref="D10:E10"/>
    <mergeCell ref="D11:E11"/>
    <mergeCell ref="B10:B13"/>
    <mergeCell ref="C22:E22"/>
    <mergeCell ref="C23:E23"/>
    <mergeCell ref="L1:N1"/>
    <mergeCell ref="A2:N2"/>
    <mergeCell ref="L4:N4"/>
    <mergeCell ref="L5:N5"/>
    <mergeCell ref="A7:A19"/>
    <mergeCell ref="C7:G7"/>
    <mergeCell ref="B19:G19"/>
    <mergeCell ref="C9:D9"/>
    <mergeCell ref="C8:E8"/>
    <mergeCell ref="C15:E15"/>
    <mergeCell ref="A1:J1"/>
    <mergeCell ref="D12:E12"/>
    <mergeCell ref="D13:E13"/>
    <mergeCell ref="C14:G14"/>
    <mergeCell ref="A21:A23"/>
    <mergeCell ref="C21:I21"/>
    <mergeCell ref="C16:E16"/>
    <mergeCell ref="C17:E17"/>
  </mergeCells>
  <printOptions/>
  <pageMargins left="0.75" right="0.75" top="1" bottom="1" header="0.5" footer="0.5"/>
  <pageSetup fitToHeight="1" fitToWidth="1" horizontalDpi="600" verticalDpi="600" orientation="landscape" paperSize="9" scale="87" r:id="rId3"/>
  <headerFooter alignWithMargins="0"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showGridLines="0" view="pageBreakPreview" zoomScaleNormal="91" zoomScaleSheetLayoutView="100" zoomScalePageLayoutView="0" workbookViewId="0" topLeftCell="A7">
      <selection activeCell="N44" sqref="N44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5.00390625" style="0" customWidth="1"/>
    <col min="4" max="4" width="4.7109375" style="0" customWidth="1"/>
    <col min="5" max="5" width="4.8515625" style="0" customWidth="1"/>
    <col min="6" max="6" width="5.00390625" style="0" customWidth="1"/>
    <col min="7" max="7" width="4.57421875" style="0" customWidth="1"/>
    <col min="9" max="9" width="11.140625" style="0" customWidth="1"/>
    <col min="10" max="10" width="10.57421875" style="0" customWidth="1"/>
    <col min="11" max="11" width="10.421875" style="0" customWidth="1"/>
    <col min="12" max="12" width="10.7109375" style="0" customWidth="1"/>
    <col min="13" max="13" width="13.140625" style="0" customWidth="1"/>
    <col min="14" max="14" width="15.7109375" style="0" customWidth="1"/>
    <col min="15" max="15" width="10.140625" style="0" customWidth="1"/>
    <col min="16" max="18" width="15.7109375" style="0" customWidth="1"/>
    <col min="19" max="19" width="1.8515625" style="0" customWidth="1"/>
  </cols>
  <sheetData>
    <row r="1" spans="3:18" s="148" customFormat="1" ht="30" customHeight="1">
      <c r="C1" s="385" t="s">
        <v>183</v>
      </c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ht="7.5" customHeight="1"/>
    <row r="3" spans="3:18" ht="9.75" customHeight="1"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</row>
    <row r="4" spans="1:19" ht="19.5" customHeight="1">
      <c r="A4" s="117"/>
      <c r="B4" s="117"/>
      <c r="C4" s="152" t="s">
        <v>220</v>
      </c>
      <c r="D4" s="153"/>
      <c r="E4" s="153"/>
      <c r="F4" s="153"/>
      <c r="G4" s="153"/>
      <c r="H4" s="386" t="s">
        <v>194</v>
      </c>
      <c r="I4" s="386"/>
      <c r="J4" s="386"/>
      <c r="K4" s="386"/>
      <c r="L4" s="386"/>
      <c r="M4" s="386"/>
      <c r="N4" s="386"/>
      <c r="O4" s="386"/>
      <c r="P4" s="386"/>
      <c r="Q4" s="207"/>
      <c r="R4" s="154"/>
      <c r="S4" s="117"/>
    </row>
    <row r="5" spans="1:19" ht="19.5" customHeight="1">
      <c r="A5" s="117"/>
      <c r="B5" s="117"/>
      <c r="C5" s="152"/>
      <c r="D5" s="153"/>
      <c r="E5" s="153"/>
      <c r="F5" s="153"/>
      <c r="G5" s="153"/>
      <c r="H5" s="386" t="s">
        <v>221</v>
      </c>
      <c r="I5" s="386"/>
      <c r="J5" s="386"/>
      <c r="K5" s="386"/>
      <c r="L5" s="386"/>
      <c r="M5" s="386"/>
      <c r="N5" s="386"/>
      <c r="O5" s="386"/>
      <c r="P5" s="386"/>
      <c r="Q5" s="207"/>
      <c r="R5" s="154"/>
      <c r="S5" s="117"/>
    </row>
    <row r="6" spans="3:18" ht="9" customHeight="1"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1:18" ht="35.25" customHeight="1">
      <c r="A7" s="378"/>
      <c r="C7" s="379" t="s">
        <v>154</v>
      </c>
      <c r="D7" s="379" t="s">
        <v>155</v>
      </c>
      <c r="E7" s="379" t="s">
        <v>157</v>
      </c>
      <c r="F7" s="379" t="s">
        <v>156</v>
      </c>
      <c r="G7" s="379" t="s">
        <v>141</v>
      </c>
      <c r="H7" s="118" t="s">
        <v>195</v>
      </c>
      <c r="I7" s="387" t="s">
        <v>204</v>
      </c>
      <c r="J7" s="388"/>
      <c r="K7" s="118" t="s">
        <v>228</v>
      </c>
      <c r="L7" s="118" t="s">
        <v>203</v>
      </c>
      <c r="M7" s="118" t="s">
        <v>229</v>
      </c>
      <c r="N7" s="367" t="s">
        <v>223</v>
      </c>
      <c r="O7" s="375" t="s">
        <v>196</v>
      </c>
      <c r="P7" s="119" t="s">
        <v>197</v>
      </c>
      <c r="Q7" s="372" t="s">
        <v>263</v>
      </c>
      <c r="R7" s="375" t="s">
        <v>198</v>
      </c>
    </row>
    <row r="8" spans="1:22" ht="12.75">
      <c r="A8" s="378"/>
      <c r="C8" s="380"/>
      <c r="D8" s="380"/>
      <c r="E8" s="380"/>
      <c r="F8" s="380"/>
      <c r="G8" s="380"/>
      <c r="H8" s="120" t="s">
        <v>199</v>
      </c>
      <c r="I8" s="370" t="s">
        <v>265</v>
      </c>
      <c r="J8" s="371"/>
      <c r="K8" s="361" t="s">
        <v>159</v>
      </c>
      <c r="L8" s="363" t="s">
        <v>205</v>
      </c>
      <c r="M8" s="365" t="s">
        <v>193</v>
      </c>
      <c r="N8" s="368"/>
      <c r="O8" s="376"/>
      <c r="P8" s="361" t="s">
        <v>201</v>
      </c>
      <c r="Q8" s="373"/>
      <c r="R8" s="376"/>
      <c r="V8" s="147"/>
    </row>
    <row r="9" spans="1:18" ht="12.75">
      <c r="A9" s="378"/>
      <c r="C9" s="381"/>
      <c r="D9" s="381"/>
      <c r="E9" s="381"/>
      <c r="F9" s="381"/>
      <c r="G9" s="381"/>
      <c r="H9" s="122" t="s">
        <v>202</v>
      </c>
      <c r="I9" s="236" t="s">
        <v>158</v>
      </c>
      <c r="J9" s="236" t="s">
        <v>200</v>
      </c>
      <c r="K9" s="362"/>
      <c r="L9" s="364"/>
      <c r="M9" s="366"/>
      <c r="N9" s="369"/>
      <c r="O9" s="377"/>
      <c r="P9" s="362"/>
      <c r="Q9" s="374"/>
      <c r="R9" s="377"/>
    </row>
    <row r="10" spans="1:10" ht="12.75">
      <c r="A10" s="378"/>
      <c r="C10" s="124"/>
      <c r="D10" s="125"/>
      <c r="E10" s="125"/>
      <c r="F10" s="125"/>
      <c r="G10" s="125"/>
      <c r="H10" s="102"/>
      <c r="I10" s="102"/>
      <c r="J10" s="102"/>
    </row>
    <row r="11" spans="1:19" ht="12.75">
      <c r="A11" s="378"/>
      <c r="B11" s="102"/>
      <c r="C11" s="101">
        <v>1</v>
      </c>
      <c r="D11" s="101">
        <v>2</v>
      </c>
      <c r="E11" s="101">
        <v>3</v>
      </c>
      <c r="F11" s="101">
        <v>4</v>
      </c>
      <c r="G11" s="101">
        <v>5</v>
      </c>
      <c r="H11" s="101">
        <v>6</v>
      </c>
      <c r="I11" s="101">
        <v>7</v>
      </c>
      <c r="J11" s="101">
        <v>8</v>
      </c>
      <c r="K11" s="101">
        <v>9</v>
      </c>
      <c r="L11" s="101">
        <v>10</v>
      </c>
      <c r="M11" s="101">
        <v>11</v>
      </c>
      <c r="N11" s="101">
        <v>12</v>
      </c>
      <c r="O11" s="101">
        <v>13</v>
      </c>
      <c r="P11" s="101">
        <v>14</v>
      </c>
      <c r="Q11" s="101">
        <v>15</v>
      </c>
      <c r="R11" s="101">
        <v>16</v>
      </c>
      <c r="S11" s="102"/>
    </row>
    <row r="12" ht="12.75">
      <c r="A12" s="378"/>
    </row>
    <row r="13" spans="1:18" ht="12.75">
      <c r="A13" s="378"/>
      <c r="C13" s="101">
        <v>1</v>
      </c>
      <c r="D13" s="103"/>
      <c r="E13" s="103"/>
      <c r="F13" s="103"/>
      <c r="G13" s="103"/>
      <c r="H13" s="130">
        <v>0</v>
      </c>
      <c r="I13" s="130">
        <v>0</v>
      </c>
      <c r="J13" s="130">
        <v>0</v>
      </c>
      <c r="K13" s="218">
        <f>SUM(I13,J13)</f>
        <v>0</v>
      </c>
      <c r="L13" s="130">
        <v>0</v>
      </c>
      <c r="M13" s="218">
        <f>SUM(H13,K13,L13)</f>
        <v>0</v>
      </c>
      <c r="N13" s="221">
        <f>M13*'AMI 4'!$I$24</f>
        <v>0</v>
      </c>
      <c r="O13" s="131">
        <v>0</v>
      </c>
      <c r="P13" s="219">
        <f>N13*O13</f>
        <v>0</v>
      </c>
      <c r="Q13" s="140">
        <v>0</v>
      </c>
      <c r="R13" s="140">
        <v>0</v>
      </c>
    </row>
    <row r="14" spans="1:18" ht="12.75">
      <c r="A14" s="378"/>
      <c r="C14" s="101">
        <v>2</v>
      </c>
      <c r="D14" s="103"/>
      <c r="E14" s="103"/>
      <c r="F14" s="103"/>
      <c r="G14" s="103"/>
      <c r="H14" s="130">
        <v>0</v>
      </c>
      <c r="I14" s="130">
        <v>0</v>
      </c>
      <c r="J14" s="130">
        <v>0</v>
      </c>
      <c r="K14" s="218">
        <f aca="true" t="shared" si="0" ref="K14:K42">SUM(I14,J14)</f>
        <v>0</v>
      </c>
      <c r="L14" s="130">
        <v>0</v>
      </c>
      <c r="M14" s="218">
        <f aca="true" t="shared" si="1" ref="M14:M42">SUM(H14,K14,L14)</f>
        <v>0</v>
      </c>
      <c r="N14" s="219">
        <f>M14*'AMI 4'!$I$24</f>
        <v>0</v>
      </c>
      <c r="O14" s="131">
        <v>0</v>
      </c>
      <c r="P14" s="219">
        <f aca="true" t="shared" si="2" ref="P14:P42">N14*O14</f>
        <v>0</v>
      </c>
      <c r="Q14" s="140">
        <v>0</v>
      </c>
      <c r="R14" s="140">
        <v>0</v>
      </c>
    </row>
    <row r="15" spans="1:18" ht="12.75">
      <c r="A15" s="378"/>
      <c r="C15" s="101">
        <v>3</v>
      </c>
      <c r="D15" s="103"/>
      <c r="E15" s="103"/>
      <c r="F15" s="103"/>
      <c r="G15" s="103"/>
      <c r="H15" s="130">
        <v>0</v>
      </c>
      <c r="I15" s="130">
        <v>0</v>
      </c>
      <c r="J15" s="130">
        <v>0</v>
      </c>
      <c r="K15" s="218">
        <f t="shared" si="0"/>
        <v>0</v>
      </c>
      <c r="L15" s="130">
        <v>0</v>
      </c>
      <c r="M15" s="218">
        <f t="shared" si="1"/>
        <v>0</v>
      </c>
      <c r="N15" s="219">
        <f>M15*'AMI 4'!$I$24</f>
        <v>0</v>
      </c>
      <c r="O15" s="131">
        <v>0</v>
      </c>
      <c r="P15" s="219">
        <f t="shared" si="2"/>
        <v>0</v>
      </c>
      <c r="Q15" s="140">
        <v>0</v>
      </c>
      <c r="R15" s="140">
        <v>0</v>
      </c>
    </row>
    <row r="16" spans="1:18" ht="12.75">
      <c r="A16" s="378"/>
      <c r="C16" s="101">
        <v>4</v>
      </c>
      <c r="D16" s="103"/>
      <c r="E16" s="103"/>
      <c r="F16" s="103"/>
      <c r="G16" s="103"/>
      <c r="H16" s="130">
        <v>0</v>
      </c>
      <c r="I16" s="130">
        <v>0</v>
      </c>
      <c r="J16" s="130">
        <v>0</v>
      </c>
      <c r="K16" s="218">
        <f t="shared" si="0"/>
        <v>0</v>
      </c>
      <c r="L16" s="130">
        <v>0</v>
      </c>
      <c r="M16" s="218">
        <f t="shared" si="1"/>
        <v>0</v>
      </c>
      <c r="N16" s="219">
        <f>M16*'AMI 4'!$I$24</f>
        <v>0</v>
      </c>
      <c r="O16" s="131">
        <v>0</v>
      </c>
      <c r="P16" s="219">
        <f t="shared" si="2"/>
        <v>0</v>
      </c>
      <c r="Q16" s="140">
        <v>0</v>
      </c>
      <c r="R16" s="140">
        <v>0</v>
      </c>
    </row>
    <row r="17" spans="1:18" ht="12.75">
      <c r="A17" s="378"/>
      <c r="C17" s="101">
        <v>5</v>
      </c>
      <c r="D17" s="103"/>
      <c r="E17" s="103"/>
      <c r="F17" s="103"/>
      <c r="G17" s="103"/>
      <c r="H17" s="130">
        <v>0</v>
      </c>
      <c r="I17" s="130">
        <v>0</v>
      </c>
      <c r="J17" s="130">
        <v>0</v>
      </c>
      <c r="K17" s="218">
        <f t="shared" si="0"/>
        <v>0</v>
      </c>
      <c r="L17" s="130">
        <v>0</v>
      </c>
      <c r="M17" s="218">
        <f t="shared" si="1"/>
        <v>0</v>
      </c>
      <c r="N17" s="219">
        <f>M17*'AMI 4'!$I$24</f>
        <v>0</v>
      </c>
      <c r="O17" s="131">
        <v>0</v>
      </c>
      <c r="P17" s="219">
        <f t="shared" si="2"/>
        <v>0</v>
      </c>
      <c r="Q17" s="140">
        <v>0</v>
      </c>
      <c r="R17" s="140">
        <v>0</v>
      </c>
    </row>
    <row r="18" spans="1:18" ht="12.75">
      <c r="A18" s="378"/>
      <c r="C18" s="101">
        <v>6</v>
      </c>
      <c r="D18" s="103"/>
      <c r="E18" s="103"/>
      <c r="F18" s="103"/>
      <c r="G18" s="103"/>
      <c r="H18" s="130">
        <v>0</v>
      </c>
      <c r="I18" s="130">
        <v>0</v>
      </c>
      <c r="J18" s="130">
        <v>0</v>
      </c>
      <c r="K18" s="218">
        <f t="shared" si="0"/>
        <v>0</v>
      </c>
      <c r="L18" s="130">
        <v>0</v>
      </c>
      <c r="M18" s="218">
        <f t="shared" si="1"/>
        <v>0</v>
      </c>
      <c r="N18" s="219">
        <f>M18*'AMI 4'!$I$24</f>
        <v>0</v>
      </c>
      <c r="O18" s="131">
        <v>0</v>
      </c>
      <c r="P18" s="219">
        <f t="shared" si="2"/>
        <v>0</v>
      </c>
      <c r="Q18" s="140">
        <v>0</v>
      </c>
      <c r="R18" s="140">
        <v>0</v>
      </c>
    </row>
    <row r="19" spans="1:18" ht="12.75">
      <c r="A19" s="378"/>
      <c r="C19" s="101">
        <v>7</v>
      </c>
      <c r="D19" s="103"/>
      <c r="E19" s="103"/>
      <c r="F19" s="103"/>
      <c r="G19" s="103"/>
      <c r="H19" s="130">
        <v>0</v>
      </c>
      <c r="I19" s="130">
        <v>0</v>
      </c>
      <c r="J19" s="130">
        <v>0</v>
      </c>
      <c r="K19" s="218">
        <f t="shared" si="0"/>
        <v>0</v>
      </c>
      <c r="L19" s="130">
        <v>0</v>
      </c>
      <c r="M19" s="218">
        <f t="shared" si="1"/>
        <v>0</v>
      </c>
      <c r="N19" s="219">
        <f>M19*'AMI 4'!$I$24</f>
        <v>0</v>
      </c>
      <c r="O19" s="131">
        <v>0</v>
      </c>
      <c r="P19" s="219">
        <f t="shared" si="2"/>
        <v>0</v>
      </c>
      <c r="Q19" s="140">
        <v>0</v>
      </c>
      <c r="R19" s="140">
        <v>0</v>
      </c>
    </row>
    <row r="20" spans="1:18" ht="12.75">
      <c r="A20" s="378"/>
      <c r="C20" s="101">
        <v>8</v>
      </c>
      <c r="D20" s="103"/>
      <c r="E20" s="103"/>
      <c r="F20" s="103"/>
      <c r="G20" s="103"/>
      <c r="H20" s="130">
        <v>0</v>
      </c>
      <c r="I20" s="130">
        <v>0</v>
      </c>
      <c r="J20" s="130">
        <v>0</v>
      </c>
      <c r="K20" s="218">
        <f t="shared" si="0"/>
        <v>0</v>
      </c>
      <c r="L20" s="130">
        <v>0</v>
      </c>
      <c r="M20" s="218">
        <f t="shared" si="1"/>
        <v>0</v>
      </c>
      <c r="N20" s="219">
        <f>M20*'AMI 4'!$I$24</f>
        <v>0</v>
      </c>
      <c r="O20" s="131">
        <v>0</v>
      </c>
      <c r="P20" s="219">
        <f t="shared" si="2"/>
        <v>0</v>
      </c>
      <c r="Q20" s="140">
        <v>0</v>
      </c>
      <c r="R20" s="140">
        <v>0</v>
      </c>
    </row>
    <row r="21" spans="1:18" ht="12.75">
      <c r="A21" s="378"/>
      <c r="C21" s="101">
        <v>9</v>
      </c>
      <c r="D21" s="103"/>
      <c r="E21" s="103"/>
      <c r="F21" s="103"/>
      <c r="G21" s="103"/>
      <c r="H21" s="130">
        <v>0</v>
      </c>
      <c r="I21" s="130">
        <v>0</v>
      </c>
      <c r="J21" s="130">
        <v>0</v>
      </c>
      <c r="K21" s="218">
        <f t="shared" si="0"/>
        <v>0</v>
      </c>
      <c r="L21" s="130">
        <v>0</v>
      </c>
      <c r="M21" s="218">
        <f t="shared" si="1"/>
        <v>0</v>
      </c>
      <c r="N21" s="219">
        <f>M21*'AMI 4'!$I$24</f>
        <v>0</v>
      </c>
      <c r="O21" s="131">
        <v>0</v>
      </c>
      <c r="P21" s="219">
        <f t="shared" si="2"/>
        <v>0</v>
      </c>
      <c r="Q21" s="140">
        <v>0</v>
      </c>
      <c r="R21" s="140">
        <v>0</v>
      </c>
    </row>
    <row r="22" spans="1:18" ht="12.75">
      <c r="A22" s="378"/>
      <c r="C22" s="101">
        <v>10</v>
      </c>
      <c r="D22" s="103"/>
      <c r="E22" s="103"/>
      <c r="F22" s="103"/>
      <c r="G22" s="103"/>
      <c r="H22" s="130">
        <v>0</v>
      </c>
      <c r="I22" s="130">
        <v>0</v>
      </c>
      <c r="J22" s="130">
        <v>0</v>
      </c>
      <c r="K22" s="218">
        <f t="shared" si="0"/>
        <v>0</v>
      </c>
      <c r="L22" s="130">
        <v>0</v>
      </c>
      <c r="M22" s="218">
        <f t="shared" si="1"/>
        <v>0</v>
      </c>
      <c r="N22" s="219">
        <f>M22*'AMI 4'!$I$24</f>
        <v>0</v>
      </c>
      <c r="O22" s="131">
        <v>0</v>
      </c>
      <c r="P22" s="219">
        <f t="shared" si="2"/>
        <v>0</v>
      </c>
      <c r="Q22" s="140">
        <v>0</v>
      </c>
      <c r="R22" s="140">
        <v>0</v>
      </c>
    </row>
    <row r="23" spans="1:18" ht="12.75">
      <c r="A23" s="378"/>
      <c r="C23" s="101">
        <v>11</v>
      </c>
      <c r="D23" s="103"/>
      <c r="E23" s="103"/>
      <c r="F23" s="103"/>
      <c r="G23" s="103"/>
      <c r="H23" s="130">
        <v>0</v>
      </c>
      <c r="I23" s="130">
        <v>0</v>
      </c>
      <c r="J23" s="130">
        <v>0</v>
      </c>
      <c r="K23" s="218">
        <f t="shared" si="0"/>
        <v>0</v>
      </c>
      <c r="L23" s="130">
        <v>0</v>
      </c>
      <c r="M23" s="218">
        <f t="shared" si="1"/>
        <v>0</v>
      </c>
      <c r="N23" s="219">
        <f>M23*'AMI 4'!$I$24</f>
        <v>0</v>
      </c>
      <c r="O23" s="131">
        <v>0</v>
      </c>
      <c r="P23" s="219">
        <f t="shared" si="2"/>
        <v>0</v>
      </c>
      <c r="Q23" s="140">
        <v>0</v>
      </c>
      <c r="R23" s="140">
        <v>0</v>
      </c>
    </row>
    <row r="24" spans="1:18" ht="12.75">
      <c r="A24" s="378"/>
      <c r="C24" s="101">
        <v>12</v>
      </c>
      <c r="D24" s="103"/>
      <c r="E24" s="103"/>
      <c r="F24" s="103"/>
      <c r="G24" s="103"/>
      <c r="H24" s="130">
        <v>0</v>
      </c>
      <c r="I24" s="130">
        <v>0</v>
      </c>
      <c r="J24" s="130">
        <v>0</v>
      </c>
      <c r="K24" s="218">
        <f t="shared" si="0"/>
        <v>0</v>
      </c>
      <c r="L24" s="130">
        <v>0</v>
      </c>
      <c r="M24" s="218">
        <f t="shared" si="1"/>
        <v>0</v>
      </c>
      <c r="N24" s="219">
        <f>M24*'AMI 4'!$I$24</f>
        <v>0</v>
      </c>
      <c r="O24" s="131">
        <v>0</v>
      </c>
      <c r="P24" s="219">
        <f t="shared" si="2"/>
        <v>0</v>
      </c>
      <c r="Q24" s="140">
        <v>0</v>
      </c>
      <c r="R24" s="140">
        <v>0</v>
      </c>
    </row>
    <row r="25" spans="1:18" ht="12.75">
      <c r="A25" s="378"/>
      <c r="C25" s="101">
        <v>13</v>
      </c>
      <c r="D25" s="103"/>
      <c r="E25" s="103"/>
      <c r="F25" s="103"/>
      <c r="G25" s="103"/>
      <c r="H25" s="130">
        <v>0</v>
      </c>
      <c r="I25" s="130">
        <v>0</v>
      </c>
      <c r="J25" s="130">
        <v>0</v>
      </c>
      <c r="K25" s="218">
        <f t="shared" si="0"/>
        <v>0</v>
      </c>
      <c r="L25" s="130">
        <v>0</v>
      </c>
      <c r="M25" s="218">
        <f t="shared" si="1"/>
        <v>0</v>
      </c>
      <c r="N25" s="219">
        <f>M25*'AMI 4'!$I$24</f>
        <v>0</v>
      </c>
      <c r="O25" s="131">
        <v>0</v>
      </c>
      <c r="P25" s="219">
        <f t="shared" si="2"/>
        <v>0</v>
      </c>
      <c r="Q25" s="140">
        <v>0</v>
      </c>
      <c r="R25" s="140">
        <v>0</v>
      </c>
    </row>
    <row r="26" spans="1:18" ht="12.75">
      <c r="A26" s="378"/>
      <c r="C26" s="101">
        <v>14</v>
      </c>
      <c r="D26" s="103"/>
      <c r="E26" s="103"/>
      <c r="F26" s="103"/>
      <c r="G26" s="103"/>
      <c r="H26" s="130">
        <v>0</v>
      </c>
      <c r="I26" s="130">
        <v>0</v>
      </c>
      <c r="J26" s="130">
        <v>0</v>
      </c>
      <c r="K26" s="218">
        <f t="shared" si="0"/>
        <v>0</v>
      </c>
      <c r="L26" s="130">
        <v>0</v>
      </c>
      <c r="M26" s="218">
        <f t="shared" si="1"/>
        <v>0</v>
      </c>
      <c r="N26" s="219">
        <f>M26*'AMI 4'!$I$24</f>
        <v>0</v>
      </c>
      <c r="O26" s="131">
        <v>0</v>
      </c>
      <c r="P26" s="219">
        <f t="shared" si="2"/>
        <v>0</v>
      </c>
      <c r="Q26" s="140">
        <v>0</v>
      </c>
      <c r="R26" s="140">
        <v>0</v>
      </c>
    </row>
    <row r="27" spans="1:18" ht="12.75">
      <c r="A27" s="378"/>
      <c r="C27" s="101">
        <v>15</v>
      </c>
      <c r="D27" s="103"/>
      <c r="E27" s="103"/>
      <c r="F27" s="103"/>
      <c r="G27" s="103"/>
      <c r="H27" s="130">
        <v>0</v>
      </c>
      <c r="I27" s="130">
        <v>0</v>
      </c>
      <c r="J27" s="130">
        <v>0</v>
      </c>
      <c r="K27" s="218">
        <f t="shared" si="0"/>
        <v>0</v>
      </c>
      <c r="L27" s="130">
        <v>0</v>
      </c>
      <c r="M27" s="218">
        <f t="shared" si="1"/>
        <v>0</v>
      </c>
      <c r="N27" s="219">
        <f>M27*'AMI 4'!$I$24</f>
        <v>0</v>
      </c>
      <c r="O27" s="131">
        <v>0</v>
      </c>
      <c r="P27" s="219">
        <f t="shared" si="2"/>
        <v>0</v>
      </c>
      <c r="Q27" s="140">
        <v>0</v>
      </c>
      <c r="R27" s="140">
        <v>0</v>
      </c>
    </row>
    <row r="28" spans="1:18" ht="12.75">
      <c r="A28" s="378"/>
      <c r="C28" s="101">
        <v>16</v>
      </c>
      <c r="D28" s="103"/>
      <c r="E28" s="103"/>
      <c r="F28" s="103"/>
      <c r="G28" s="103"/>
      <c r="H28" s="130">
        <v>0</v>
      </c>
      <c r="I28" s="130">
        <v>0</v>
      </c>
      <c r="J28" s="130">
        <v>0</v>
      </c>
      <c r="K28" s="218">
        <f t="shared" si="0"/>
        <v>0</v>
      </c>
      <c r="L28" s="130">
        <v>0</v>
      </c>
      <c r="M28" s="218">
        <f t="shared" si="1"/>
        <v>0</v>
      </c>
      <c r="N28" s="219">
        <f>M28*'AMI 4'!$I$24</f>
        <v>0</v>
      </c>
      <c r="O28" s="131">
        <v>0</v>
      </c>
      <c r="P28" s="219">
        <f t="shared" si="2"/>
        <v>0</v>
      </c>
      <c r="Q28" s="140">
        <v>0</v>
      </c>
      <c r="R28" s="140">
        <v>0</v>
      </c>
    </row>
    <row r="29" spans="1:18" ht="12.75">
      <c r="A29" s="378"/>
      <c r="C29" s="101">
        <v>17</v>
      </c>
      <c r="D29" s="103"/>
      <c r="E29" s="103"/>
      <c r="F29" s="103"/>
      <c r="G29" s="103"/>
      <c r="H29" s="130">
        <v>0</v>
      </c>
      <c r="I29" s="130">
        <v>0</v>
      </c>
      <c r="J29" s="130">
        <v>0</v>
      </c>
      <c r="K29" s="218">
        <f t="shared" si="0"/>
        <v>0</v>
      </c>
      <c r="L29" s="130">
        <v>0</v>
      </c>
      <c r="M29" s="218">
        <f t="shared" si="1"/>
        <v>0</v>
      </c>
      <c r="N29" s="219">
        <f>M29*'AMI 4'!$I$24</f>
        <v>0</v>
      </c>
      <c r="O29" s="131">
        <v>0</v>
      </c>
      <c r="P29" s="219">
        <f t="shared" si="2"/>
        <v>0</v>
      </c>
      <c r="Q29" s="140">
        <v>0</v>
      </c>
      <c r="R29" s="140">
        <v>0</v>
      </c>
    </row>
    <row r="30" spans="1:18" ht="12.75">
      <c r="A30" s="378"/>
      <c r="C30" s="101">
        <v>18</v>
      </c>
      <c r="D30" s="103"/>
      <c r="E30" s="103"/>
      <c r="F30" s="103"/>
      <c r="G30" s="103"/>
      <c r="H30" s="130">
        <v>0</v>
      </c>
      <c r="I30" s="130">
        <v>0</v>
      </c>
      <c r="J30" s="130">
        <v>0</v>
      </c>
      <c r="K30" s="218">
        <f t="shared" si="0"/>
        <v>0</v>
      </c>
      <c r="L30" s="130">
        <v>0</v>
      </c>
      <c r="M30" s="218">
        <f t="shared" si="1"/>
        <v>0</v>
      </c>
      <c r="N30" s="219">
        <f>M30*'AMI 4'!$I$24</f>
        <v>0</v>
      </c>
      <c r="O30" s="131">
        <v>0</v>
      </c>
      <c r="P30" s="219">
        <f t="shared" si="2"/>
        <v>0</v>
      </c>
      <c r="Q30" s="140">
        <v>0</v>
      </c>
      <c r="R30" s="140">
        <v>0</v>
      </c>
    </row>
    <row r="31" spans="1:18" ht="12.75">
      <c r="A31" s="378"/>
      <c r="C31" s="101">
        <v>19</v>
      </c>
      <c r="D31" s="103"/>
      <c r="E31" s="103"/>
      <c r="F31" s="103"/>
      <c r="G31" s="103"/>
      <c r="H31" s="130">
        <v>0</v>
      </c>
      <c r="I31" s="130">
        <v>0</v>
      </c>
      <c r="J31" s="130">
        <v>0</v>
      </c>
      <c r="K31" s="218">
        <f t="shared" si="0"/>
        <v>0</v>
      </c>
      <c r="L31" s="130">
        <v>0</v>
      </c>
      <c r="M31" s="218">
        <f t="shared" si="1"/>
        <v>0</v>
      </c>
      <c r="N31" s="219">
        <f>M31*'AMI 4'!$I$24</f>
        <v>0</v>
      </c>
      <c r="O31" s="131">
        <v>0</v>
      </c>
      <c r="P31" s="219">
        <f t="shared" si="2"/>
        <v>0</v>
      </c>
      <c r="Q31" s="140">
        <v>0</v>
      </c>
      <c r="R31" s="140">
        <v>0</v>
      </c>
    </row>
    <row r="32" spans="1:18" ht="12.75">
      <c r="A32" s="378"/>
      <c r="C32" s="101">
        <v>20</v>
      </c>
      <c r="D32" s="103"/>
      <c r="E32" s="103"/>
      <c r="F32" s="103"/>
      <c r="G32" s="103"/>
      <c r="H32" s="130">
        <v>0</v>
      </c>
      <c r="I32" s="130">
        <v>0</v>
      </c>
      <c r="J32" s="130">
        <v>0</v>
      </c>
      <c r="K32" s="218">
        <f t="shared" si="0"/>
        <v>0</v>
      </c>
      <c r="L32" s="130">
        <v>0</v>
      </c>
      <c r="M32" s="218">
        <f t="shared" si="1"/>
        <v>0</v>
      </c>
      <c r="N32" s="219">
        <f>M32*'AMI 4'!$I$24</f>
        <v>0</v>
      </c>
      <c r="O32" s="131">
        <v>0</v>
      </c>
      <c r="P32" s="219">
        <f t="shared" si="2"/>
        <v>0</v>
      </c>
      <c r="Q32" s="140">
        <v>0</v>
      </c>
      <c r="R32" s="140">
        <v>0</v>
      </c>
    </row>
    <row r="33" spans="1:18" ht="12.75">
      <c r="A33" s="378"/>
      <c r="C33" s="101">
        <v>21</v>
      </c>
      <c r="D33" s="103"/>
      <c r="E33" s="103"/>
      <c r="F33" s="103"/>
      <c r="G33" s="103"/>
      <c r="H33" s="130">
        <v>0</v>
      </c>
      <c r="I33" s="130">
        <v>0</v>
      </c>
      <c r="J33" s="130">
        <v>0</v>
      </c>
      <c r="K33" s="218">
        <f t="shared" si="0"/>
        <v>0</v>
      </c>
      <c r="L33" s="130">
        <v>0</v>
      </c>
      <c r="M33" s="218">
        <f t="shared" si="1"/>
        <v>0</v>
      </c>
      <c r="N33" s="219">
        <f>M33*'AMI 4'!$I$24</f>
        <v>0</v>
      </c>
      <c r="O33" s="131">
        <v>0</v>
      </c>
      <c r="P33" s="219">
        <f t="shared" si="2"/>
        <v>0</v>
      </c>
      <c r="Q33" s="140">
        <v>0</v>
      </c>
      <c r="R33" s="140">
        <v>0</v>
      </c>
    </row>
    <row r="34" spans="1:18" ht="12.75">
      <c r="A34" s="378"/>
      <c r="C34" s="101">
        <v>22</v>
      </c>
      <c r="D34" s="103"/>
      <c r="E34" s="103"/>
      <c r="F34" s="103"/>
      <c r="G34" s="103"/>
      <c r="H34" s="130">
        <v>0</v>
      </c>
      <c r="I34" s="130">
        <v>0</v>
      </c>
      <c r="J34" s="130">
        <v>0</v>
      </c>
      <c r="K34" s="218">
        <f t="shared" si="0"/>
        <v>0</v>
      </c>
      <c r="L34" s="130">
        <v>0</v>
      </c>
      <c r="M34" s="218">
        <f t="shared" si="1"/>
        <v>0</v>
      </c>
      <c r="N34" s="219">
        <f>M34*'AMI 4'!$I$24</f>
        <v>0</v>
      </c>
      <c r="O34" s="131">
        <v>0</v>
      </c>
      <c r="P34" s="219">
        <f t="shared" si="2"/>
        <v>0</v>
      </c>
      <c r="Q34" s="140">
        <v>0</v>
      </c>
      <c r="R34" s="140">
        <v>0</v>
      </c>
    </row>
    <row r="35" spans="1:18" ht="12.75">
      <c r="A35" s="378"/>
      <c r="C35" s="101">
        <v>23</v>
      </c>
      <c r="D35" s="103"/>
      <c r="E35" s="103"/>
      <c r="F35" s="103"/>
      <c r="G35" s="103"/>
      <c r="H35" s="130">
        <v>0</v>
      </c>
      <c r="I35" s="130">
        <v>0</v>
      </c>
      <c r="J35" s="130">
        <v>0</v>
      </c>
      <c r="K35" s="218">
        <f t="shared" si="0"/>
        <v>0</v>
      </c>
      <c r="L35" s="130">
        <v>0</v>
      </c>
      <c r="M35" s="218">
        <f t="shared" si="1"/>
        <v>0</v>
      </c>
      <c r="N35" s="219">
        <f>M35*'AMI 4'!$I$24</f>
        <v>0</v>
      </c>
      <c r="O35" s="131">
        <v>0</v>
      </c>
      <c r="P35" s="219">
        <f t="shared" si="2"/>
        <v>0</v>
      </c>
      <c r="Q35" s="140">
        <v>0</v>
      </c>
      <c r="R35" s="140">
        <v>0</v>
      </c>
    </row>
    <row r="36" spans="1:18" ht="12.75">
      <c r="A36" s="378"/>
      <c r="C36" s="101">
        <v>24</v>
      </c>
      <c r="D36" s="103"/>
      <c r="E36" s="103"/>
      <c r="F36" s="103"/>
      <c r="G36" s="103"/>
      <c r="H36" s="130">
        <v>0</v>
      </c>
      <c r="I36" s="130">
        <v>0</v>
      </c>
      <c r="J36" s="130">
        <v>0</v>
      </c>
      <c r="K36" s="218">
        <f t="shared" si="0"/>
        <v>0</v>
      </c>
      <c r="L36" s="130">
        <v>0</v>
      </c>
      <c r="M36" s="218">
        <f t="shared" si="1"/>
        <v>0</v>
      </c>
      <c r="N36" s="219">
        <f>M36*'AMI 4'!$I$24</f>
        <v>0</v>
      </c>
      <c r="O36" s="131">
        <v>0</v>
      </c>
      <c r="P36" s="219">
        <f t="shared" si="2"/>
        <v>0</v>
      </c>
      <c r="Q36" s="140">
        <v>0</v>
      </c>
      <c r="R36" s="140">
        <v>0</v>
      </c>
    </row>
    <row r="37" spans="1:18" ht="12.75">
      <c r="A37" s="378"/>
      <c r="C37" s="101">
        <v>25</v>
      </c>
      <c r="D37" s="103"/>
      <c r="E37" s="103"/>
      <c r="F37" s="103"/>
      <c r="G37" s="103"/>
      <c r="H37" s="130">
        <v>0</v>
      </c>
      <c r="I37" s="130">
        <v>0</v>
      </c>
      <c r="J37" s="130">
        <v>0</v>
      </c>
      <c r="K37" s="218">
        <f t="shared" si="0"/>
        <v>0</v>
      </c>
      <c r="L37" s="130">
        <v>0</v>
      </c>
      <c r="M37" s="218">
        <f t="shared" si="1"/>
        <v>0</v>
      </c>
      <c r="N37" s="219">
        <f>M37*'AMI 4'!$I$24</f>
        <v>0</v>
      </c>
      <c r="O37" s="131">
        <v>0</v>
      </c>
      <c r="P37" s="219">
        <f t="shared" si="2"/>
        <v>0</v>
      </c>
      <c r="Q37" s="140">
        <v>0</v>
      </c>
      <c r="R37" s="140">
        <v>0</v>
      </c>
    </row>
    <row r="38" spans="1:18" ht="12.75">
      <c r="A38" s="378"/>
      <c r="C38" s="101">
        <v>26</v>
      </c>
      <c r="D38" s="103"/>
      <c r="E38" s="103"/>
      <c r="F38" s="103"/>
      <c r="G38" s="103"/>
      <c r="H38" s="130">
        <v>0</v>
      </c>
      <c r="I38" s="130">
        <v>0</v>
      </c>
      <c r="J38" s="130">
        <v>0</v>
      </c>
      <c r="K38" s="218">
        <f t="shared" si="0"/>
        <v>0</v>
      </c>
      <c r="L38" s="130">
        <v>0</v>
      </c>
      <c r="M38" s="218">
        <f t="shared" si="1"/>
        <v>0</v>
      </c>
      <c r="N38" s="219">
        <f>M38*'AMI 4'!$I$24</f>
        <v>0</v>
      </c>
      <c r="O38" s="131">
        <v>0</v>
      </c>
      <c r="P38" s="219">
        <f t="shared" si="2"/>
        <v>0</v>
      </c>
      <c r="Q38" s="140">
        <v>0</v>
      </c>
      <c r="R38" s="140">
        <v>0</v>
      </c>
    </row>
    <row r="39" spans="1:18" ht="12.75">
      <c r="A39" s="378"/>
      <c r="C39" s="101">
        <v>27</v>
      </c>
      <c r="D39" s="103"/>
      <c r="E39" s="103"/>
      <c r="F39" s="103"/>
      <c r="G39" s="103"/>
      <c r="H39" s="130">
        <v>0</v>
      </c>
      <c r="I39" s="130">
        <v>0</v>
      </c>
      <c r="J39" s="130">
        <v>0</v>
      </c>
      <c r="K39" s="218">
        <f t="shared" si="0"/>
        <v>0</v>
      </c>
      <c r="L39" s="130">
        <v>0</v>
      </c>
      <c r="M39" s="218">
        <f t="shared" si="1"/>
        <v>0</v>
      </c>
      <c r="N39" s="219">
        <f>M39*'AMI 4'!$I$24</f>
        <v>0</v>
      </c>
      <c r="O39" s="131">
        <v>0</v>
      </c>
      <c r="P39" s="219">
        <f t="shared" si="2"/>
        <v>0</v>
      </c>
      <c r="Q39" s="140">
        <v>0</v>
      </c>
      <c r="R39" s="140">
        <v>0</v>
      </c>
    </row>
    <row r="40" spans="1:18" ht="12.75">
      <c r="A40" s="378"/>
      <c r="C40" s="101">
        <v>28</v>
      </c>
      <c r="D40" s="103"/>
      <c r="E40" s="103"/>
      <c r="F40" s="103"/>
      <c r="G40" s="103"/>
      <c r="H40" s="130">
        <v>0</v>
      </c>
      <c r="I40" s="130">
        <v>0</v>
      </c>
      <c r="J40" s="130">
        <v>0</v>
      </c>
      <c r="K40" s="218">
        <f t="shared" si="0"/>
        <v>0</v>
      </c>
      <c r="L40" s="130">
        <v>0</v>
      </c>
      <c r="M40" s="218">
        <f t="shared" si="1"/>
        <v>0</v>
      </c>
      <c r="N40" s="219">
        <f>M40*'AMI 4'!$I$24</f>
        <v>0</v>
      </c>
      <c r="O40" s="131">
        <v>0</v>
      </c>
      <c r="P40" s="219">
        <f t="shared" si="2"/>
        <v>0</v>
      </c>
      <c r="Q40" s="140">
        <v>0</v>
      </c>
      <c r="R40" s="140">
        <v>0</v>
      </c>
    </row>
    <row r="41" spans="1:18" ht="12.75">
      <c r="A41" s="378"/>
      <c r="C41" s="101">
        <v>29</v>
      </c>
      <c r="D41" s="103"/>
      <c r="E41" s="103"/>
      <c r="F41" s="103"/>
      <c r="G41" s="103"/>
      <c r="H41" s="130">
        <v>0</v>
      </c>
      <c r="I41" s="130">
        <v>0</v>
      </c>
      <c r="J41" s="130">
        <v>0</v>
      </c>
      <c r="K41" s="218">
        <f t="shared" si="0"/>
        <v>0</v>
      </c>
      <c r="L41" s="130">
        <v>0</v>
      </c>
      <c r="M41" s="218">
        <f t="shared" si="1"/>
        <v>0</v>
      </c>
      <c r="N41" s="219">
        <f>M41*'AMI 4'!$I$24</f>
        <v>0</v>
      </c>
      <c r="O41" s="131">
        <v>0</v>
      </c>
      <c r="P41" s="219">
        <f t="shared" si="2"/>
        <v>0</v>
      </c>
      <c r="Q41" s="140">
        <v>0</v>
      </c>
      <c r="R41" s="140">
        <v>0</v>
      </c>
    </row>
    <row r="42" spans="1:18" ht="12.75">
      <c r="A42" s="378"/>
      <c r="C42" s="101">
        <v>30</v>
      </c>
      <c r="D42" s="103"/>
      <c r="E42" s="103"/>
      <c r="F42" s="103"/>
      <c r="G42" s="103"/>
      <c r="H42" s="130">
        <v>0</v>
      </c>
      <c r="I42" s="130">
        <v>0</v>
      </c>
      <c r="J42" s="130">
        <v>0</v>
      </c>
      <c r="K42" s="218">
        <f t="shared" si="0"/>
        <v>0</v>
      </c>
      <c r="L42" s="130">
        <v>0</v>
      </c>
      <c r="M42" s="218">
        <f t="shared" si="1"/>
        <v>0</v>
      </c>
      <c r="N42" s="219">
        <f>M42*'AMI 4'!$I$24</f>
        <v>0</v>
      </c>
      <c r="O42" s="131">
        <v>0</v>
      </c>
      <c r="P42" s="219">
        <f t="shared" si="2"/>
        <v>0</v>
      </c>
      <c r="Q42" s="140">
        <v>0</v>
      </c>
      <c r="R42" s="140">
        <v>0</v>
      </c>
    </row>
    <row r="43" spans="1:18" ht="26.25" customHeight="1">
      <c r="A43" s="378"/>
      <c r="C43" s="382" t="s">
        <v>252</v>
      </c>
      <c r="D43" s="383"/>
      <c r="E43" s="383"/>
      <c r="F43" s="383"/>
      <c r="G43" s="383"/>
      <c r="H43" s="218">
        <f aca="true" t="shared" si="3" ref="H43:N43">SUM(H13:H42)</f>
        <v>0</v>
      </c>
      <c r="I43" s="218">
        <f t="shared" si="3"/>
        <v>0</v>
      </c>
      <c r="J43" s="218">
        <f t="shared" si="3"/>
        <v>0</v>
      </c>
      <c r="K43" s="218">
        <f t="shared" si="3"/>
        <v>0</v>
      </c>
      <c r="L43" s="218">
        <f t="shared" si="3"/>
        <v>0</v>
      </c>
      <c r="M43" s="218">
        <f t="shared" si="3"/>
        <v>0</v>
      </c>
      <c r="N43" s="219">
        <f t="shared" si="3"/>
        <v>0</v>
      </c>
      <c r="O43" s="218"/>
      <c r="P43" s="219">
        <f>SUM(P13:P42)</f>
        <v>0</v>
      </c>
      <c r="Q43" s="227">
        <f>SUM(Q13:Q42)</f>
        <v>0</v>
      </c>
      <c r="R43" s="130"/>
    </row>
    <row r="44" spans="1:18" ht="26.25" customHeight="1">
      <c r="A44" s="378"/>
      <c r="C44" s="382" t="s">
        <v>253</v>
      </c>
      <c r="D44" s="383"/>
      <c r="E44" s="383"/>
      <c r="F44" s="383"/>
      <c r="G44" s="383"/>
      <c r="H44" s="141">
        <v>0</v>
      </c>
      <c r="I44" s="141">
        <v>0</v>
      </c>
      <c r="J44" s="141">
        <v>0</v>
      </c>
      <c r="K44" s="218">
        <f>I44+J44</f>
        <v>0</v>
      </c>
      <c r="L44" s="141">
        <v>0</v>
      </c>
      <c r="M44" s="218">
        <f>SUM(H44,K44,L44)</f>
        <v>0</v>
      </c>
      <c r="N44" s="229"/>
      <c r="O44" s="230"/>
      <c r="P44" s="231"/>
      <c r="Q44" s="231"/>
      <c r="R44" s="231"/>
    </row>
    <row r="45" spans="1:18" ht="20.25" customHeight="1">
      <c r="A45" s="378"/>
      <c r="C45" s="384" t="s">
        <v>23</v>
      </c>
      <c r="D45" s="384"/>
      <c r="E45" s="384"/>
      <c r="F45" s="384"/>
      <c r="G45" s="384"/>
      <c r="H45" s="220">
        <f aca="true" t="shared" si="4" ref="H45:M45">H43+H44</f>
        <v>0</v>
      </c>
      <c r="I45" s="220">
        <f t="shared" si="4"/>
        <v>0</v>
      </c>
      <c r="J45" s="220">
        <f t="shared" si="4"/>
        <v>0</v>
      </c>
      <c r="K45" s="220">
        <f t="shared" si="4"/>
        <v>0</v>
      </c>
      <c r="L45" s="220">
        <f t="shared" si="4"/>
        <v>0</v>
      </c>
      <c r="M45" s="220">
        <f t="shared" si="4"/>
        <v>0</v>
      </c>
      <c r="N45" s="232"/>
      <c r="O45" s="233"/>
      <c r="P45" s="234"/>
      <c r="Q45" s="234"/>
      <c r="R45" s="234"/>
    </row>
    <row r="47" spans="8:17" ht="12.75">
      <c r="H47" s="346" t="s">
        <v>262</v>
      </c>
      <c r="I47" s="346"/>
      <c r="J47" s="346"/>
      <c r="K47" s="346"/>
      <c r="L47" s="346"/>
      <c r="M47" s="346"/>
      <c r="N47" s="346"/>
      <c r="O47" s="346"/>
      <c r="P47" s="163"/>
      <c r="Q47" s="163"/>
    </row>
  </sheetData>
  <sheetProtection/>
  <mergeCells count="23">
    <mergeCell ref="H47:O47"/>
    <mergeCell ref="C1:R1"/>
    <mergeCell ref="H4:P4"/>
    <mergeCell ref="H5:P5"/>
    <mergeCell ref="F7:F9"/>
    <mergeCell ref="G7:G9"/>
    <mergeCell ref="I7:J7"/>
    <mergeCell ref="O7:O9"/>
    <mergeCell ref="Q7:Q9"/>
    <mergeCell ref="R7:R9"/>
    <mergeCell ref="A7:A45"/>
    <mergeCell ref="C7:C9"/>
    <mergeCell ref="D7:D9"/>
    <mergeCell ref="E7:E9"/>
    <mergeCell ref="C43:G43"/>
    <mergeCell ref="C44:G44"/>
    <mergeCell ref="C45:G45"/>
    <mergeCell ref="K8:K9"/>
    <mergeCell ref="L8:L9"/>
    <mergeCell ref="M8:M9"/>
    <mergeCell ref="P8:P9"/>
    <mergeCell ref="N7:N9"/>
    <mergeCell ref="I8:J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showGridLines="0" view="pageBreakPreview" zoomScale="85" zoomScaleSheetLayoutView="85" zoomScalePageLayoutView="0" workbookViewId="0" topLeftCell="A1">
      <selection activeCell="R20" sqref="R20"/>
    </sheetView>
  </sheetViews>
  <sheetFormatPr defaultColWidth="9.140625" defaultRowHeight="12.75"/>
  <cols>
    <col min="1" max="1" width="6.7109375" style="69" customWidth="1"/>
    <col min="2" max="11" width="8.8515625" style="69" customWidth="1"/>
    <col min="12" max="16384" width="9.140625" style="69" customWidth="1"/>
  </cols>
  <sheetData>
    <row r="1" spans="1:12" ht="30" customHeight="1">
      <c r="A1" s="389" t="s">
        <v>161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68"/>
    </row>
    <row r="2" spans="1:11" ht="15" customHeight="1">
      <c r="A2" s="394" t="s">
        <v>160</v>
      </c>
      <c r="B2" s="70"/>
      <c r="C2" s="71"/>
      <c r="D2" s="71"/>
      <c r="E2" s="71"/>
      <c r="F2" s="71"/>
      <c r="G2" s="71"/>
      <c r="H2" s="71"/>
      <c r="I2" s="71"/>
      <c r="J2" s="71"/>
      <c r="K2" s="72"/>
    </row>
    <row r="3" spans="1:11" ht="15" customHeight="1">
      <c r="A3" s="395"/>
      <c r="B3" s="73" t="s">
        <v>108</v>
      </c>
      <c r="C3" s="74"/>
      <c r="D3" s="74"/>
      <c r="E3" s="74"/>
      <c r="F3" s="74"/>
      <c r="G3" s="74"/>
      <c r="H3" s="74" t="s">
        <v>112</v>
      </c>
      <c r="I3" s="74"/>
      <c r="J3" s="74"/>
      <c r="K3" s="75"/>
    </row>
    <row r="4" spans="1:11" ht="15" customHeight="1">
      <c r="A4" s="395"/>
      <c r="B4" s="73" t="s">
        <v>110</v>
      </c>
      <c r="C4" s="74"/>
      <c r="D4" s="74"/>
      <c r="E4" s="74"/>
      <c r="F4" s="74"/>
      <c r="G4" s="74"/>
      <c r="H4" s="74"/>
      <c r="I4" s="74"/>
      <c r="J4" s="74"/>
      <c r="K4" s="76" t="s">
        <v>104</v>
      </c>
    </row>
    <row r="5" spans="1:11" ht="15" customHeight="1">
      <c r="A5" s="395"/>
      <c r="B5" s="73" t="s">
        <v>111</v>
      </c>
      <c r="C5" s="74"/>
      <c r="D5" s="74"/>
      <c r="E5" s="74"/>
      <c r="F5" s="74"/>
      <c r="G5" s="74"/>
      <c r="H5" s="74"/>
      <c r="I5" s="74"/>
      <c r="J5" s="74"/>
      <c r="K5" s="76" t="s">
        <v>105</v>
      </c>
    </row>
    <row r="6" spans="1:11" ht="15" customHeight="1">
      <c r="A6" s="395"/>
      <c r="B6" s="77" t="s">
        <v>106</v>
      </c>
      <c r="C6" s="78"/>
      <c r="D6" s="78"/>
      <c r="E6" s="78"/>
      <c r="F6" s="78"/>
      <c r="G6" s="78"/>
      <c r="H6" s="78"/>
      <c r="I6" s="78"/>
      <c r="J6" s="78"/>
      <c r="K6" s="79"/>
    </row>
    <row r="7" spans="1:11" ht="12.75" customHeight="1">
      <c r="A7" s="395"/>
      <c r="B7" s="391" t="s">
        <v>107</v>
      </c>
      <c r="C7" s="392"/>
      <c r="D7" s="392"/>
      <c r="E7" s="392"/>
      <c r="F7" s="392"/>
      <c r="G7" s="392"/>
      <c r="H7" s="392"/>
      <c r="I7" s="392"/>
      <c r="J7" s="392"/>
      <c r="K7" s="393"/>
    </row>
    <row r="8" spans="1:11" ht="15" customHeight="1">
      <c r="A8" s="395"/>
      <c r="B8" s="391"/>
      <c r="C8" s="392"/>
      <c r="D8" s="392"/>
      <c r="E8" s="392"/>
      <c r="F8" s="392"/>
      <c r="G8" s="392"/>
      <c r="H8" s="392"/>
      <c r="I8" s="392"/>
      <c r="J8" s="392"/>
      <c r="K8" s="393"/>
    </row>
    <row r="9" spans="1:11" ht="12.75" customHeight="1">
      <c r="A9" s="395"/>
      <c r="B9" s="406" t="s">
        <v>222</v>
      </c>
      <c r="C9" s="407"/>
      <c r="D9" s="407"/>
      <c r="E9" s="407"/>
      <c r="F9" s="407"/>
      <c r="G9" s="407"/>
      <c r="H9" s="407"/>
      <c r="I9" s="407"/>
      <c r="J9" s="407"/>
      <c r="K9" s="408"/>
    </row>
    <row r="10" spans="1:11" ht="15" customHeight="1">
      <c r="A10" s="395"/>
      <c r="B10" s="409"/>
      <c r="C10" s="407"/>
      <c r="D10" s="407"/>
      <c r="E10" s="407"/>
      <c r="F10" s="407"/>
      <c r="G10" s="407"/>
      <c r="H10" s="407"/>
      <c r="I10" s="407"/>
      <c r="J10" s="407"/>
      <c r="K10" s="408"/>
    </row>
    <row r="11" spans="1:11" ht="15" customHeight="1">
      <c r="A11" s="395"/>
      <c r="B11" s="82"/>
      <c r="C11" s="80"/>
      <c r="D11" s="80"/>
      <c r="E11" s="80"/>
      <c r="F11" s="80"/>
      <c r="G11" s="80"/>
      <c r="H11" s="80"/>
      <c r="I11" s="80"/>
      <c r="J11" s="80"/>
      <c r="K11" s="81"/>
    </row>
    <row r="12" spans="1:11" ht="15" customHeight="1">
      <c r="A12" s="395"/>
      <c r="B12" s="73"/>
      <c r="C12" s="74"/>
      <c r="D12" s="74"/>
      <c r="E12" s="74"/>
      <c r="F12" s="74"/>
      <c r="G12" s="74"/>
      <c r="H12" s="83"/>
      <c r="I12" s="74"/>
      <c r="J12" s="74"/>
      <c r="K12" s="75"/>
    </row>
    <row r="13" spans="1:11" ht="15" customHeight="1">
      <c r="A13" s="395"/>
      <c r="B13" s="98" t="s">
        <v>127</v>
      </c>
      <c r="C13" s="74"/>
      <c r="D13" s="74"/>
      <c r="E13" s="74"/>
      <c r="F13" s="74"/>
      <c r="G13" s="84"/>
      <c r="H13" s="84"/>
      <c r="I13" s="84"/>
      <c r="J13" s="84"/>
      <c r="K13" s="85"/>
    </row>
    <row r="14" spans="1:11" ht="12.75" customHeight="1">
      <c r="A14" s="395"/>
      <c r="B14" s="86"/>
      <c r="C14" s="83"/>
      <c r="D14" s="83"/>
      <c r="E14" s="83"/>
      <c r="F14" s="83"/>
      <c r="G14" s="398" t="s">
        <v>164</v>
      </c>
      <c r="H14" s="399"/>
      <c r="I14" s="399"/>
      <c r="J14" s="399"/>
      <c r="K14" s="400"/>
    </row>
    <row r="15" spans="1:11" ht="15" customHeight="1">
      <c r="A15" s="396"/>
      <c r="B15" s="87"/>
      <c r="C15" s="88"/>
      <c r="D15" s="88"/>
      <c r="E15" s="88"/>
      <c r="F15" s="88"/>
      <c r="G15" s="88"/>
      <c r="H15" s="88"/>
      <c r="I15" s="88"/>
      <c r="J15" s="88"/>
      <c r="K15" s="89"/>
    </row>
    <row r="16" ht="18" customHeight="1"/>
    <row r="17" ht="18" customHeight="1"/>
    <row r="18" spans="1:12" ht="30" customHeight="1">
      <c r="A18" s="389" t="s">
        <v>162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68"/>
    </row>
    <row r="19" spans="1:11" ht="15" customHeight="1">
      <c r="A19" s="394" t="s">
        <v>160</v>
      </c>
      <c r="B19" s="70"/>
      <c r="C19" s="71"/>
      <c r="D19" s="71"/>
      <c r="E19" s="71"/>
      <c r="F19" s="71"/>
      <c r="G19" s="71"/>
      <c r="H19" s="71"/>
      <c r="I19" s="71"/>
      <c r="J19" s="71"/>
      <c r="K19" s="72"/>
    </row>
    <row r="20" spans="1:18" ht="15" customHeight="1">
      <c r="A20" s="395"/>
      <c r="B20" s="73" t="s">
        <v>108</v>
      </c>
      <c r="C20" s="74"/>
      <c r="D20" s="74"/>
      <c r="E20" s="74"/>
      <c r="F20" s="74"/>
      <c r="G20" s="74"/>
      <c r="H20" s="74" t="s">
        <v>109</v>
      </c>
      <c r="I20" s="74"/>
      <c r="J20" s="74"/>
      <c r="K20" s="75"/>
      <c r="R20" s="201"/>
    </row>
    <row r="21" spans="1:11" ht="15" customHeight="1">
      <c r="A21" s="395"/>
      <c r="B21" s="73" t="s">
        <v>110</v>
      </c>
      <c r="C21" s="74"/>
      <c r="D21" s="74"/>
      <c r="E21" s="74"/>
      <c r="F21" s="74"/>
      <c r="G21" s="74"/>
      <c r="H21" s="74"/>
      <c r="I21" s="74"/>
      <c r="J21" s="74"/>
      <c r="K21" s="76" t="s">
        <v>163</v>
      </c>
    </row>
    <row r="22" spans="1:11" ht="15" customHeight="1">
      <c r="A22" s="395"/>
      <c r="B22" s="73" t="s">
        <v>16</v>
      </c>
      <c r="C22" s="74"/>
      <c r="D22" s="74"/>
      <c r="E22" s="74"/>
      <c r="F22" s="74"/>
      <c r="G22" s="74"/>
      <c r="H22" s="74"/>
      <c r="I22" s="74"/>
      <c r="J22" s="74"/>
      <c r="K22" s="76" t="s">
        <v>105</v>
      </c>
    </row>
    <row r="23" spans="1:11" ht="15" customHeight="1">
      <c r="A23" s="395"/>
      <c r="B23" s="77" t="s">
        <v>106</v>
      </c>
      <c r="C23" s="78"/>
      <c r="D23" s="78"/>
      <c r="E23" s="78"/>
      <c r="F23" s="78"/>
      <c r="G23" s="78"/>
      <c r="H23" s="78"/>
      <c r="I23" s="78"/>
      <c r="J23" s="78"/>
      <c r="K23" s="79"/>
    </row>
    <row r="24" spans="1:11" ht="12.75" customHeight="1">
      <c r="A24" s="395"/>
      <c r="B24" s="391" t="s">
        <v>107</v>
      </c>
      <c r="C24" s="401"/>
      <c r="D24" s="401"/>
      <c r="E24" s="401"/>
      <c r="F24" s="401"/>
      <c r="G24" s="401"/>
      <c r="H24" s="401"/>
      <c r="I24" s="401"/>
      <c r="J24" s="401"/>
      <c r="K24" s="402"/>
    </row>
    <row r="25" spans="1:11" ht="15" customHeight="1">
      <c r="A25" s="395"/>
      <c r="B25" s="403"/>
      <c r="C25" s="404"/>
      <c r="D25" s="404"/>
      <c r="E25" s="404"/>
      <c r="F25" s="404"/>
      <c r="G25" s="404"/>
      <c r="H25" s="404"/>
      <c r="I25" s="404"/>
      <c r="J25" s="404"/>
      <c r="K25" s="405"/>
    </row>
    <row r="26" spans="1:11" ht="15" customHeight="1">
      <c r="A26" s="395"/>
      <c r="B26" s="82"/>
      <c r="C26" s="80"/>
      <c r="D26" s="80"/>
      <c r="E26" s="80"/>
      <c r="F26" s="80"/>
      <c r="G26" s="80"/>
      <c r="H26" s="80"/>
      <c r="I26" s="80"/>
      <c r="J26" s="80"/>
      <c r="K26" s="81"/>
    </row>
    <row r="27" spans="1:11" ht="15" customHeight="1">
      <c r="A27" s="395"/>
      <c r="B27" s="73"/>
      <c r="C27" s="74"/>
      <c r="D27" s="74"/>
      <c r="E27" s="74"/>
      <c r="F27" s="74"/>
      <c r="G27" s="74"/>
      <c r="H27" s="74"/>
      <c r="I27" s="74"/>
      <c r="J27" s="74"/>
      <c r="K27" s="75"/>
    </row>
    <row r="28" spans="1:11" ht="15" customHeight="1">
      <c r="A28" s="395"/>
      <c r="B28" s="98" t="s">
        <v>127</v>
      </c>
      <c r="C28" s="74"/>
      <c r="D28" s="74"/>
      <c r="E28" s="74"/>
      <c r="F28" s="74"/>
      <c r="G28" s="84"/>
      <c r="H28" s="84"/>
      <c r="I28" s="84"/>
      <c r="J28" s="84"/>
      <c r="K28" s="85"/>
    </row>
    <row r="29" spans="1:11" ht="12.75" customHeight="1">
      <c r="A29" s="395"/>
      <c r="B29" s="86"/>
      <c r="C29" s="83"/>
      <c r="D29" s="83"/>
      <c r="E29" s="83"/>
      <c r="F29" s="83"/>
      <c r="G29" s="398" t="s">
        <v>164</v>
      </c>
      <c r="H29" s="399"/>
      <c r="I29" s="399"/>
      <c r="J29" s="399"/>
      <c r="K29" s="400"/>
    </row>
    <row r="30" spans="1:11" ht="45" customHeight="1">
      <c r="A30" s="396"/>
      <c r="B30" s="87"/>
      <c r="C30" s="88"/>
      <c r="D30" s="88"/>
      <c r="E30" s="88"/>
      <c r="F30" s="88"/>
      <c r="G30" s="88"/>
      <c r="H30" s="88"/>
      <c r="I30" s="88"/>
      <c r="J30" s="88"/>
      <c r="K30" s="89"/>
    </row>
    <row r="31" spans="1:11" ht="18" customHeight="1">
      <c r="A31" s="71"/>
      <c r="K31" s="90"/>
    </row>
    <row r="32" spans="1:12" ht="45.75" customHeight="1">
      <c r="A32" s="389" t="s">
        <v>165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68"/>
    </row>
    <row r="33" spans="1:11" ht="15" customHeight="1">
      <c r="A33" s="397"/>
      <c r="B33" s="397"/>
      <c r="C33" s="397"/>
      <c r="D33" s="397"/>
      <c r="E33" s="397"/>
      <c r="F33" s="397"/>
      <c r="G33" s="397"/>
      <c r="H33" s="397"/>
      <c r="I33" s="397"/>
      <c r="J33" s="397"/>
      <c r="K33" s="397"/>
    </row>
    <row r="34" spans="1:11" ht="15" customHeight="1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</row>
    <row r="35" spans="1:11" ht="15" customHeight="1">
      <c r="A35" s="397"/>
      <c r="B35" s="397"/>
      <c r="C35" s="397"/>
      <c r="D35" s="397"/>
      <c r="E35" s="397"/>
      <c r="F35" s="397"/>
      <c r="G35" s="397"/>
      <c r="H35" s="397"/>
      <c r="I35" s="397"/>
      <c r="J35" s="397"/>
      <c r="K35" s="397"/>
    </row>
    <row r="36" spans="1:11" ht="85.5" customHeight="1">
      <c r="A36" s="397"/>
      <c r="B36" s="397"/>
      <c r="C36" s="397"/>
      <c r="D36" s="397"/>
      <c r="E36" s="397"/>
      <c r="F36" s="397"/>
      <c r="G36" s="397"/>
      <c r="H36" s="397"/>
      <c r="I36" s="397"/>
      <c r="J36" s="397"/>
      <c r="K36" s="397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1">
    <mergeCell ref="B9:K10"/>
    <mergeCell ref="A1:K1"/>
    <mergeCell ref="B7:K8"/>
    <mergeCell ref="A2:A15"/>
    <mergeCell ref="A18:K18"/>
    <mergeCell ref="A32:K32"/>
    <mergeCell ref="A33:K36"/>
    <mergeCell ref="A19:A30"/>
    <mergeCell ref="G29:K29"/>
    <mergeCell ref="B24:K25"/>
    <mergeCell ref="G14:K14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view="pageBreakPreview" zoomScaleSheetLayoutView="100" zoomScalePageLayoutView="0" workbookViewId="0" topLeftCell="A4">
      <selection activeCell="F26" sqref="F26:K26"/>
    </sheetView>
  </sheetViews>
  <sheetFormatPr defaultColWidth="9.140625" defaultRowHeight="12.75"/>
  <cols>
    <col min="1" max="1" width="6.57421875" style="136" customWidth="1"/>
    <col min="2" max="2" width="3.7109375" style="136" bestFit="1" customWidth="1"/>
    <col min="3" max="3" width="7.28125" style="136" customWidth="1"/>
    <col min="4" max="4" width="39.57421875" style="136" customWidth="1"/>
    <col min="5" max="5" width="5.28125" style="136" customWidth="1"/>
    <col min="6" max="6" width="7.00390625" style="136" customWidth="1"/>
    <col min="7" max="7" width="7.28125" style="136" customWidth="1"/>
    <col min="8" max="8" width="9.140625" style="136" customWidth="1"/>
    <col min="9" max="9" width="11.57421875" style="136" bestFit="1" customWidth="1"/>
    <col min="10" max="10" width="2.140625" style="136" bestFit="1" customWidth="1"/>
    <col min="11" max="11" width="8.7109375" style="136" customWidth="1"/>
    <col min="12" max="12" width="4.7109375" style="136" customWidth="1"/>
    <col min="13" max="13" width="6.7109375" style="136" customWidth="1"/>
    <col min="14" max="14" width="13.8515625" style="136" customWidth="1"/>
    <col min="15" max="16384" width="9.140625" style="136" customWidth="1"/>
  </cols>
  <sheetData>
    <row r="1" spans="1:14" s="133" customFormat="1" ht="41.25" customHeight="1">
      <c r="A1" s="410" t="s">
        <v>232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133" customFormat="1" ht="30" customHeight="1">
      <c r="A2" s="333" t="s">
        <v>245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5"/>
    </row>
    <row r="3" spans="1:14" s="133" customFormat="1" ht="12.75" customHeight="1">
      <c r="A3" s="168"/>
      <c r="B3" s="168"/>
      <c r="C3" s="169" t="s">
        <v>0</v>
      </c>
      <c r="D3" s="168"/>
      <c r="E3" s="168"/>
      <c r="F3" s="168"/>
      <c r="G3" s="168"/>
      <c r="H3" s="168"/>
      <c r="I3" s="168"/>
      <c r="J3" s="168"/>
      <c r="K3" s="168"/>
      <c r="L3" s="170"/>
      <c r="M3" s="171"/>
      <c r="N3" s="171"/>
    </row>
    <row r="4" spans="1:14" s="133" customFormat="1" ht="12.75" customHeight="1">
      <c r="A4" s="172"/>
      <c r="B4" s="173" t="s">
        <v>0</v>
      </c>
      <c r="C4" s="172"/>
      <c r="D4" s="166" t="s">
        <v>0</v>
      </c>
      <c r="E4" s="166"/>
      <c r="F4" s="166"/>
      <c r="G4" s="166" t="s">
        <v>0</v>
      </c>
      <c r="H4" s="166" t="s">
        <v>0</v>
      </c>
      <c r="I4" s="171"/>
      <c r="J4" s="167"/>
      <c r="K4" s="166"/>
      <c r="L4" s="331"/>
      <c r="M4" s="332"/>
      <c r="N4" s="332"/>
    </row>
    <row r="5" spans="1:14" s="133" customFormat="1" ht="12.75" customHeight="1">
      <c r="A5" s="172"/>
      <c r="B5" s="173"/>
      <c r="C5" s="172"/>
      <c r="D5" s="166"/>
      <c r="E5" s="166"/>
      <c r="F5" s="166"/>
      <c r="G5" s="166"/>
      <c r="H5" s="166"/>
      <c r="I5" s="171"/>
      <c r="J5" s="167"/>
      <c r="K5" s="167"/>
      <c r="L5" s="331"/>
      <c r="M5" s="332"/>
      <c r="N5" s="332"/>
    </row>
    <row r="6" spans="1:14" s="133" customFormat="1" ht="12.75" customHeight="1">
      <c r="A6" s="172"/>
      <c r="B6" s="173"/>
      <c r="C6" s="172"/>
      <c r="D6" s="166"/>
      <c r="E6" s="166"/>
      <c r="F6" s="166"/>
      <c r="G6" s="166"/>
      <c r="H6" s="166"/>
      <c r="I6" s="171"/>
      <c r="J6" s="167"/>
      <c r="K6" s="167"/>
      <c r="L6" s="174"/>
      <c r="M6" s="175"/>
      <c r="N6" s="176" t="s">
        <v>0</v>
      </c>
    </row>
    <row r="7" spans="1:14" ht="14.25" customHeight="1">
      <c r="A7" s="336" t="s">
        <v>234</v>
      </c>
      <c r="B7" s="177">
        <v>1</v>
      </c>
      <c r="C7" s="339" t="s">
        <v>217</v>
      </c>
      <c r="D7" s="339"/>
      <c r="E7" s="339"/>
      <c r="F7" s="339"/>
      <c r="G7" s="339"/>
      <c r="H7" s="178" t="s">
        <v>129</v>
      </c>
      <c r="I7" s="226">
        <v>285.23</v>
      </c>
      <c r="J7" s="179" t="s">
        <v>30</v>
      </c>
      <c r="K7" s="180"/>
      <c r="L7" s="181"/>
      <c r="M7" s="175"/>
      <c r="N7" s="182"/>
    </row>
    <row r="8" spans="1:14" ht="28.5" customHeight="1">
      <c r="A8" s="337"/>
      <c r="B8" s="183">
        <v>2</v>
      </c>
      <c r="C8" s="343" t="s">
        <v>235</v>
      </c>
      <c r="D8" s="344"/>
      <c r="E8" s="345"/>
      <c r="F8" s="184" t="s">
        <v>236</v>
      </c>
      <c r="G8" s="184" t="s">
        <v>237</v>
      </c>
      <c r="H8" s="137"/>
      <c r="I8" s="137"/>
      <c r="J8" s="179"/>
      <c r="K8" s="180"/>
      <c r="L8" s="185"/>
      <c r="M8" s="175"/>
      <c r="N8" s="176"/>
    </row>
    <row r="9" spans="1:14" ht="25.5" customHeight="1">
      <c r="A9" s="337"/>
      <c r="B9" s="186" t="s">
        <v>230</v>
      </c>
      <c r="C9" s="341" t="s">
        <v>257</v>
      </c>
      <c r="D9" s="342"/>
      <c r="E9" s="187">
        <v>0</v>
      </c>
      <c r="F9" s="222">
        <v>0.1</v>
      </c>
      <c r="G9" s="225">
        <f>IF(OR(E9&lt;2,E9&gt;5),0,(5-E9)/(5-2)*5%+(E9-2)/(5-2)*10%)</f>
        <v>0</v>
      </c>
      <c r="H9" s="188" t="s">
        <v>129</v>
      </c>
      <c r="I9" s="212">
        <f>G9*$I$7</f>
        <v>0</v>
      </c>
      <c r="J9" s="189" t="s">
        <v>30</v>
      </c>
      <c r="K9" s="190"/>
      <c r="L9" s="190"/>
      <c r="M9" s="191"/>
      <c r="N9" s="190"/>
    </row>
    <row r="10" spans="1:14" ht="25.5" customHeight="1">
      <c r="A10" s="337"/>
      <c r="B10" s="354" t="s">
        <v>131</v>
      </c>
      <c r="C10" s="351" t="s">
        <v>248</v>
      </c>
      <c r="D10" s="320" t="s">
        <v>249</v>
      </c>
      <c r="E10" s="321"/>
      <c r="F10" s="223">
        <v>0.1</v>
      </c>
      <c r="G10" s="139">
        <v>0</v>
      </c>
      <c r="H10" s="177" t="s">
        <v>129</v>
      </c>
      <c r="I10" s="213">
        <f>G10*I7</f>
        <v>0</v>
      </c>
      <c r="J10" s="179" t="s">
        <v>30</v>
      </c>
      <c r="K10" s="192"/>
      <c r="L10" s="192"/>
      <c r="M10" s="192"/>
      <c r="N10" s="192"/>
    </row>
    <row r="11" spans="1:14" ht="25.5" customHeight="1">
      <c r="A11" s="337"/>
      <c r="B11" s="355"/>
      <c r="C11" s="352"/>
      <c r="D11" s="320" t="s">
        <v>250</v>
      </c>
      <c r="E11" s="321"/>
      <c r="F11" s="223">
        <v>0.08</v>
      </c>
      <c r="G11" s="139">
        <v>0</v>
      </c>
      <c r="H11" s="177" t="s">
        <v>129</v>
      </c>
      <c r="I11" s="213">
        <f>G11*I7</f>
        <v>0</v>
      </c>
      <c r="J11" s="179" t="s">
        <v>30</v>
      </c>
      <c r="K11" s="192"/>
      <c r="L11" s="192"/>
      <c r="M11" s="192"/>
      <c r="N11" s="192"/>
    </row>
    <row r="12" spans="1:14" ht="25.5" customHeight="1">
      <c r="A12" s="337"/>
      <c r="B12" s="355"/>
      <c r="C12" s="352"/>
      <c r="D12" s="320" t="s">
        <v>251</v>
      </c>
      <c r="E12" s="321"/>
      <c r="F12" s="223">
        <v>0.05</v>
      </c>
      <c r="G12" s="139">
        <v>0</v>
      </c>
      <c r="H12" s="177" t="s">
        <v>129</v>
      </c>
      <c r="I12" s="213">
        <f>G12*I7</f>
        <v>0</v>
      </c>
      <c r="J12" s="179" t="s">
        <v>30</v>
      </c>
      <c r="K12" s="192"/>
      <c r="L12" s="192"/>
      <c r="M12" s="192"/>
      <c r="N12" s="192"/>
    </row>
    <row r="13" spans="1:14" ht="25.5" customHeight="1">
      <c r="A13" s="337"/>
      <c r="B13" s="356"/>
      <c r="C13" s="353"/>
      <c r="D13" s="320" t="s">
        <v>238</v>
      </c>
      <c r="E13" s="321"/>
      <c r="F13" s="223">
        <v>0.05</v>
      </c>
      <c r="G13" s="139">
        <v>0</v>
      </c>
      <c r="H13" s="177" t="s">
        <v>129</v>
      </c>
      <c r="I13" s="213">
        <f>G13*I7</f>
        <v>0</v>
      </c>
      <c r="J13" s="179" t="s">
        <v>30</v>
      </c>
      <c r="K13" s="192"/>
      <c r="L13" s="192"/>
      <c r="M13" s="192"/>
      <c r="N13" s="192"/>
    </row>
    <row r="14" spans="1:14" ht="13.5" customHeight="1">
      <c r="A14" s="337"/>
      <c r="B14" s="177">
        <v>3</v>
      </c>
      <c r="C14" s="322" t="s">
        <v>132</v>
      </c>
      <c r="D14" s="322"/>
      <c r="E14" s="322"/>
      <c r="F14" s="322"/>
      <c r="G14" s="322"/>
      <c r="H14" s="177"/>
      <c r="I14" s="138"/>
      <c r="J14" s="179"/>
      <c r="K14" s="192"/>
      <c r="L14" s="192"/>
      <c r="M14" s="192"/>
      <c r="N14" s="192"/>
    </row>
    <row r="15" spans="1:14" ht="24.75" customHeight="1">
      <c r="A15" s="337"/>
      <c r="B15" s="193" t="s">
        <v>230</v>
      </c>
      <c r="C15" s="328" t="s">
        <v>255</v>
      </c>
      <c r="D15" s="329"/>
      <c r="E15" s="330"/>
      <c r="F15" s="223">
        <v>0.07</v>
      </c>
      <c r="G15" s="139">
        <v>0</v>
      </c>
      <c r="H15" s="177" t="s">
        <v>129</v>
      </c>
      <c r="I15" s="213">
        <f>G15*I7</f>
        <v>0</v>
      </c>
      <c r="J15" s="179" t="s">
        <v>30</v>
      </c>
      <c r="K15" s="192"/>
      <c r="L15" s="192"/>
      <c r="M15" s="192"/>
      <c r="N15" s="192"/>
    </row>
    <row r="16" spans="1:14" ht="24.75" customHeight="1">
      <c r="A16" s="337"/>
      <c r="B16" s="193" t="s">
        <v>239</v>
      </c>
      <c r="C16" s="328" t="s">
        <v>240</v>
      </c>
      <c r="D16" s="329"/>
      <c r="E16" s="330"/>
      <c r="F16" s="223">
        <v>0.1</v>
      </c>
      <c r="G16" s="139">
        <v>0</v>
      </c>
      <c r="H16" s="177" t="s">
        <v>129</v>
      </c>
      <c r="I16" s="213">
        <f>G16*I7</f>
        <v>0</v>
      </c>
      <c r="J16" s="179" t="s">
        <v>30</v>
      </c>
      <c r="K16" s="192"/>
      <c r="L16" s="192"/>
      <c r="M16" s="192"/>
      <c r="N16" s="192"/>
    </row>
    <row r="17" spans="1:14" ht="24.75" customHeight="1">
      <c r="A17" s="337"/>
      <c r="B17" s="193" t="s">
        <v>231</v>
      </c>
      <c r="C17" s="328" t="s">
        <v>260</v>
      </c>
      <c r="D17" s="329"/>
      <c r="E17" s="330"/>
      <c r="F17" s="223">
        <v>0.1</v>
      </c>
      <c r="G17" s="139">
        <v>0</v>
      </c>
      <c r="H17" s="177" t="s">
        <v>129</v>
      </c>
      <c r="I17" s="213">
        <f>G17*I7</f>
        <v>0</v>
      </c>
      <c r="J17" s="179" t="s">
        <v>30</v>
      </c>
      <c r="K17" s="192"/>
      <c r="L17" s="192"/>
      <c r="M17" s="192"/>
      <c r="N17" s="192"/>
    </row>
    <row r="18" spans="1:14" ht="18" customHeight="1">
      <c r="A18" s="337"/>
      <c r="B18" s="194" t="s">
        <v>241</v>
      </c>
      <c r="C18" s="348" t="s">
        <v>256</v>
      </c>
      <c r="D18" s="349"/>
      <c r="E18" s="350"/>
      <c r="F18" s="223">
        <v>0.08</v>
      </c>
      <c r="G18" s="139">
        <v>0</v>
      </c>
      <c r="H18" s="177" t="s">
        <v>129</v>
      </c>
      <c r="I18" s="213">
        <f>G18*I7</f>
        <v>0</v>
      </c>
      <c r="J18" s="179" t="s">
        <v>31</v>
      </c>
      <c r="K18" s="192"/>
      <c r="L18" s="192"/>
      <c r="M18" s="192"/>
      <c r="N18" s="192"/>
    </row>
    <row r="19" spans="1:14" ht="13.5" customHeight="1">
      <c r="A19" s="338"/>
      <c r="B19" s="340" t="s">
        <v>246</v>
      </c>
      <c r="C19" s="340"/>
      <c r="D19" s="340"/>
      <c r="E19" s="340"/>
      <c r="F19" s="340"/>
      <c r="G19" s="340"/>
      <c r="H19" s="177" t="s">
        <v>129</v>
      </c>
      <c r="I19" s="208">
        <f>SUM(I7:I18)</f>
        <v>285.23</v>
      </c>
      <c r="J19" s="192" t="s">
        <v>30</v>
      </c>
      <c r="K19" s="196" t="s">
        <v>218</v>
      </c>
      <c r="L19" s="197" t="s">
        <v>22</v>
      </c>
      <c r="M19" s="198" t="s">
        <v>129</v>
      </c>
      <c r="N19" s="214">
        <f>I7+I7*(F9+F10+F15+F16+F17+F18)</f>
        <v>442.1065</v>
      </c>
    </row>
    <row r="20" spans="1:14" ht="12.75">
      <c r="A20" s="192"/>
      <c r="B20" s="179"/>
      <c r="C20" s="192"/>
      <c r="D20" s="192"/>
      <c r="E20" s="192"/>
      <c r="F20" s="192"/>
      <c r="G20" s="199"/>
      <c r="H20" s="179"/>
      <c r="I20" s="200"/>
      <c r="J20" s="192"/>
      <c r="K20" s="192"/>
      <c r="L20" s="192"/>
      <c r="M20" s="175"/>
      <c r="N20" s="176"/>
    </row>
    <row r="21" spans="1:14" s="144" customFormat="1" ht="27.75" customHeight="1">
      <c r="A21" s="323" t="s">
        <v>32</v>
      </c>
      <c r="B21" s="183">
        <v>4</v>
      </c>
      <c r="C21" s="324" t="s">
        <v>32</v>
      </c>
      <c r="D21" s="325"/>
      <c r="E21" s="325"/>
      <c r="F21" s="325"/>
      <c r="G21" s="325"/>
      <c r="H21" s="326"/>
      <c r="I21" s="327"/>
      <c r="J21" s="203"/>
      <c r="K21" s="203"/>
      <c r="L21" s="203"/>
      <c r="M21" s="204"/>
      <c r="N21" s="205"/>
    </row>
    <row r="22" spans="1:14" ht="27.75" customHeight="1">
      <c r="A22" s="323"/>
      <c r="B22" s="193" t="s">
        <v>243</v>
      </c>
      <c r="C22" s="357" t="s">
        <v>227</v>
      </c>
      <c r="D22" s="357"/>
      <c r="E22" s="357"/>
      <c r="F22" s="224">
        <v>0.14</v>
      </c>
      <c r="G22" s="143">
        <v>0</v>
      </c>
      <c r="H22" s="183" t="s">
        <v>129</v>
      </c>
      <c r="I22" s="216">
        <f>G22*$I$19</f>
        <v>0</v>
      </c>
      <c r="J22" s="179" t="s">
        <v>30</v>
      </c>
      <c r="K22" s="192"/>
      <c r="L22" s="192"/>
      <c r="M22" s="192"/>
      <c r="N22" s="192"/>
    </row>
    <row r="23" spans="1:14" ht="27.75" customHeight="1">
      <c r="A23" s="323"/>
      <c r="B23" s="193" t="s">
        <v>244</v>
      </c>
      <c r="C23" s="358" t="s">
        <v>133</v>
      </c>
      <c r="D23" s="359"/>
      <c r="E23" s="360"/>
      <c r="F23" s="224">
        <v>0.02</v>
      </c>
      <c r="G23" s="143">
        <v>0</v>
      </c>
      <c r="H23" s="183" t="s">
        <v>129</v>
      </c>
      <c r="I23" s="216">
        <f>G23*$I$19</f>
        <v>0</v>
      </c>
      <c r="J23" s="179" t="s">
        <v>31</v>
      </c>
      <c r="K23" s="192"/>
      <c r="L23" s="192"/>
      <c r="M23" s="192"/>
      <c r="N23" s="192"/>
    </row>
    <row r="24" spans="1:14" ht="15" customHeight="1">
      <c r="A24" s="192"/>
      <c r="B24" s="340" t="s">
        <v>247</v>
      </c>
      <c r="C24" s="340"/>
      <c r="D24" s="340"/>
      <c r="E24" s="340"/>
      <c r="F24" s="340"/>
      <c r="G24" s="340"/>
      <c r="H24" s="178" t="s">
        <v>129</v>
      </c>
      <c r="I24" s="208">
        <f>I19+I22+I23</f>
        <v>285.23</v>
      </c>
      <c r="J24" s="192"/>
      <c r="K24" s="196" t="s">
        <v>219</v>
      </c>
      <c r="L24" s="197" t="s">
        <v>22</v>
      </c>
      <c r="M24" s="198" t="s">
        <v>129</v>
      </c>
      <c r="N24" s="215">
        <f>N19+N19*(F22+F23)</f>
        <v>512.84354</v>
      </c>
    </row>
    <row r="25" spans="1:14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75"/>
      <c r="N25" s="176"/>
    </row>
    <row r="26" spans="1:14" ht="12.75">
      <c r="A26" s="192"/>
      <c r="B26" s="192"/>
      <c r="C26" s="192"/>
      <c r="D26" s="192"/>
      <c r="E26" s="192"/>
      <c r="F26" s="346" t="s">
        <v>261</v>
      </c>
      <c r="G26" s="347"/>
      <c r="H26" s="347"/>
      <c r="I26" s="347"/>
      <c r="J26" s="347"/>
      <c r="K26" s="347"/>
      <c r="L26" s="192"/>
      <c r="M26" s="175"/>
      <c r="N26" s="176"/>
    </row>
  </sheetData>
  <sheetProtection password="CC3D" sheet="1" formatCells="0" formatColumns="0" formatRows="0" insertRows="0"/>
  <mergeCells count="26">
    <mergeCell ref="F26:K26"/>
    <mergeCell ref="B24:G24"/>
    <mergeCell ref="C22:E22"/>
    <mergeCell ref="C23:E23"/>
    <mergeCell ref="C8:E8"/>
    <mergeCell ref="C9:D9"/>
    <mergeCell ref="C15:E15"/>
    <mergeCell ref="C16:E16"/>
    <mergeCell ref="C17:E17"/>
    <mergeCell ref="D12:E12"/>
    <mergeCell ref="A21:A23"/>
    <mergeCell ref="C21:I21"/>
    <mergeCell ref="L4:N4"/>
    <mergeCell ref="L5:N5"/>
    <mergeCell ref="A7:A19"/>
    <mergeCell ref="C7:G7"/>
    <mergeCell ref="B10:B13"/>
    <mergeCell ref="A1:N1"/>
    <mergeCell ref="B19:G19"/>
    <mergeCell ref="C10:C13"/>
    <mergeCell ref="D10:E10"/>
    <mergeCell ref="D11:E11"/>
    <mergeCell ref="C14:G14"/>
    <mergeCell ref="C18:E18"/>
    <mergeCell ref="A2:N2"/>
    <mergeCell ref="D13:E13"/>
  </mergeCells>
  <printOptions/>
  <pageMargins left="0.75" right="0.75" top="1" bottom="1" header="0.5" footer="0.5"/>
  <pageSetup fitToHeight="1" fitToWidth="1" horizontalDpi="600" verticalDpi="600" orientation="landscape" paperSize="9" scale="82" r:id="rId3"/>
  <headerFooter alignWithMargins="0">
    <oddFooter>&amp;C&amp;A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view="pageBreakPreview" zoomScaleNormal="91" zoomScaleSheetLayoutView="100" zoomScalePageLayoutView="0" workbookViewId="0" topLeftCell="A7">
      <selection activeCell="N45" sqref="N45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5.00390625" style="0" customWidth="1"/>
    <col min="4" max="4" width="4.7109375" style="0" customWidth="1"/>
    <col min="5" max="5" width="4.8515625" style="0" customWidth="1"/>
    <col min="6" max="6" width="5.00390625" style="0" customWidth="1"/>
    <col min="7" max="7" width="4.57421875" style="0" customWidth="1"/>
    <col min="9" max="9" width="11.140625" style="0" customWidth="1"/>
    <col min="10" max="10" width="10.57421875" style="0" customWidth="1"/>
    <col min="11" max="11" width="10.421875" style="0" customWidth="1"/>
    <col min="12" max="12" width="10.7109375" style="0" customWidth="1"/>
    <col min="13" max="13" width="13.421875" style="0" customWidth="1"/>
    <col min="14" max="14" width="15.7109375" style="0" customWidth="1"/>
    <col min="15" max="15" width="11.57421875" style="0" customWidth="1"/>
    <col min="16" max="18" width="15.7109375" style="0" customWidth="1"/>
    <col min="19" max="19" width="1.8515625" style="0" customWidth="1"/>
  </cols>
  <sheetData>
    <row r="1" spans="3:18" ht="29.25" customHeight="1">
      <c r="C1" s="411" t="s">
        <v>254</v>
      </c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</row>
    <row r="2" ht="6" customHeight="1"/>
    <row r="3" spans="3:18" ht="10.5" customHeight="1"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</row>
    <row r="4" spans="1:19" ht="19.5">
      <c r="A4" s="117"/>
      <c r="B4" s="117"/>
      <c r="C4" s="152" t="s">
        <v>220</v>
      </c>
      <c r="D4" s="153"/>
      <c r="E4" s="153"/>
      <c r="F4" s="153"/>
      <c r="G4" s="153"/>
      <c r="H4" s="386" t="s">
        <v>194</v>
      </c>
      <c r="I4" s="386"/>
      <c r="J4" s="386"/>
      <c r="K4" s="386"/>
      <c r="L4" s="386"/>
      <c r="M4" s="386"/>
      <c r="N4" s="386"/>
      <c r="O4" s="386"/>
      <c r="P4" s="386"/>
      <c r="Q4" s="207"/>
      <c r="R4" s="154"/>
      <c r="S4" s="117"/>
    </row>
    <row r="5" spans="1:19" ht="19.5">
      <c r="A5" s="117"/>
      <c r="B5" s="117"/>
      <c r="C5" s="152"/>
      <c r="D5" s="153"/>
      <c r="E5" s="153"/>
      <c r="F5" s="153"/>
      <c r="G5" s="153"/>
      <c r="H5" s="386" t="s">
        <v>221</v>
      </c>
      <c r="I5" s="386"/>
      <c r="J5" s="386"/>
      <c r="K5" s="386"/>
      <c r="L5" s="386"/>
      <c r="M5" s="386"/>
      <c r="N5" s="386"/>
      <c r="O5" s="386"/>
      <c r="P5" s="386"/>
      <c r="Q5" s="207"/>
      <c r="R5" s="154"/>
      <c r="S5" s="117"/>
    </row>
    <row r="6" spans="3:18" ht="7.5" customHeight="1"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1:18" ht="36.75" customHeight="1">
      <c r="A7" s="378"/>
      <c r="C7" s="379" t="s">
        <v>154</v>
      </c>
      <c r="D7" s="379" t="s">
        <v>155</v>
      </c>
      <c r="E7" s="379" t="s">
        <v>157</v>
      </c>
      <c r="F7" s="379" t="s">
        <v>156</v>
      </c>
      <c r="G7" s="379" t="s">
        <v>141</v>
      </c>
      <c r="H7" s="118" t="s">
        <v>195</v>
      </c>
      <c r="I7" s="387" t="s">
        <v>204</v>
      </c>
      <c r="J7" s="388"/>
      <c r="K7" s="118" t="s">
        <v>228</v>
      </c>
      <c r="L7" s="118" t="s">
        <v>203</v>
      </c>
      <c r="M7" s="118" t="s">
        <v>229</v>
      </c>
      <c r="N7" s="367" t="s">
        <v>223</v>
      </c>
      <c r="O7" s="375" t="s">
        <v>196</v>
      </c>
      <c r="P7" s="119" t="s">
        <v>197</v>
      </c>
      <c r="Q7" s="372" t="s">
        <v>263</v>
      </c>
      <c r="R7" s="375" t="s">
        <v>198</v>
      </c>
    </row>
    <row r="8" spans="1:18" ht="12.75">
      <c r="A8" s="378"/>
      <c r="C8" s="380"/>
      <c r="D8" s="380"/>
      <c r="E8" s="380"/>
      <c r="F8" s="380"/>
      <c r="G8" s="380"/>
      <c r="H8" s="121" t="s">
        <v>199</v>
      </c>
      <c r="I8" s="370" t="s">
        <v>265</v>
      </c>
      <c r="J8" s="371"/>
      <c r="K8" s="361" t="s">
        <v>159</v>
      </c>
      <c r="L8" s="363" t="s">
        <v>205</v>
      </c>
      <c r="M8" s="365" t="s">
        <v>193</v>
      </c>
      <c r="N8" s="368"/>
      <c r="O8" s="376"/>
      <c r="P8" s="361" t="s">
        <v>201</v>
      </c>
      <c r="Q8" s="373"/>
      <c r="R8" s="376"/>
    </row>
    <row r="9" spans="1:18" ht="12.75">
      <c r="A9" s="378"/>
      <c r="C9" s="381"/>
      <c r="D9" s="381"/>
      <c r="E9" s="381"/>
      <c r="F9" s="381"/>
      <c r="G9" s="381"/>
      <c r="H9" s="123" t="s">
        <v>202</v>
      </c>
      <c r="I9" s="235" t="s">
        <v>158</v>
      </c>
      <c r="J9" s="236" t="s">
        <v>200</v>
      </c>
      <c r="K9" s="362"/>
      <c r="L9" s="364"/>
      <c r="M9" s="366"/>
      <c r="N9" s="369"/>
      <c r="O9" s="377"/>
      <c r="P9" s="362"/>
      <c r="Q9" s="374"/>
      <c r="R9" s="377"/>
    </row>
    <row r="10" spans="1:14" ht="12.75">
      <c r="A10" s="378"/>
      <c r="C10" s="124"/>
      <c r="D10" s="125"/>
      <c r="E10" s="125"/>
      <c r="F10" s="125"/>
      <c r="G10" s="125"/>
      <c r="H10" s="102"/>
      <c r="I10" s="102"/>
      <c r="J10" s="102"/>
      <c r="N10" s="190"/>
    </row>
    <row r="11" spans="1:19" ht="12.75">
      <c r="A11" s="378"/>
      <c r="B11" s="102"/>
      <c r="C11" s="101">
        <v>1</v>
      </c>
      <c r="D11" s="101">
        <v>2</v>
      </c>
      <c r="E11" s="101">
        <v>3</v>
      </c>
      <c r="F11" s="101">
        <v>4</v>
      </c>
      <c r="G11" s="101">
        <v>5</v>
      </c>
      <c r="H11" s="101">
        <v>6</v>
      </c>
      <c r="I11" s="101">
        <v>7</v>
      </c>
      <c r="J11" s="101">
        <v>8</v>
      </c>
      <c r="K11" s="101">
        <v>9</v>
      </c>
      <c r="L11" s="101">
        <v>10</v>
      </c>
      <c r="M11" s="101">
        <v>11</v>
      </c>
      <c r="N11" s="101">
        <v>12</v>
      </c>
      <c r="O11" s="101">
        <v>13</v>
      </c>
      <c r="P11" s="101">
        <v>14</v>
      </c>
      <c r="Q11" s="101">
        <v>15</v>
      </c>
      <c r="R11" s="101">
        <v>16</v>
      </c>
      <c r="S11" s="102"/>
    </row>
    <row r="12" ht="12.75">
      <c r="A12" s="378"/>
    </row>
    <row r="13" spans="1:18" ht="12.75">
      <c r="A13" s="378"/>
      <c r="C13" s="101">
        <v>1</v>
      </c>
      <c r="D13" s="103"/>
      <c r="E13" s="103"/>
      <c r="F13" s="103"/>
      <c r="G13" s="103"/>
      <c r="H13" s="130">
        <v>0</v>
      </c>
      <c r="I13" s="130">
        <v>0</v>
      </c>
      <c r="J13" s="130">
        <v>0</v>
      </c>
      <c r="K13" s="218">
        <f aca="true" t="shared" si="0" ref="K13:K42">SUM(I13,J13)</f>
        <v>0</v>
      </c>
      <c r="L13" s="130">
        <v>0</v>
      </c>
      <c r="M13" s="218">
        <f aca="true" t="shared" si="1" ref="M13:M42">SUM(H13,K13,L13)</f>
        <v>0</v>
      </c>
      <c r="N13" s="219">
        <f>M13*'AMV 4'!$I$24</f>
        <v>0</v>
      </c>
      <c r="O13" s="131">
        <v>0</v>
      </c>
      <c r="P13" s="219">
        <f aca="true" t="shared" si="2" ref="P13:P42">N13*O13</f>
        <v>0</v>
      </c>
      <c r="Q13" s="140">
        <v>0</v>
      </c>
      <c r="R13" s="140">
        <v>0</v>
      </c>
    </row>
    <row r="14" spans="1:18" ht="12.75">
      <c r="A14" s="378"/>
      <c r="C14" s="101">
        <v>2</v>
      </c>
      <c r="D14" s="103"/>
      <c r="E14" s="103"/>
      <c r="F14" s="103"/>
      <c r="G14" s="103"/>
      <c r="H14" s="130">
        <v>0</v>
      </c>
      <c r="I14" s="130">
        <v>0</v>
      </c>
      <c r="J14" s="130">
        <v>0</v>
      </c>
      <c r="K14" s="218">
        <f t="shared" si="0"/>
        <v>0</v>
      </c>
      <c r="L14" s="130">
        <v>0</v>
      </c>
      <c r="M14" s="218">
        <f t="shared" si="1"/>
        <v>0</v>
      </c>
      <c r="N14" s="219">
        <f>M14*'AMV 4'!$I$24</f>
        <v>0</v>
      </c>
      <c r="O14" s="131">
        <v>0</v>
      </c>
      <c r="P14" s="219">
        <f t="shared" si="2"/>
        <v>0</v>
      </c>
      <c r="Q14" s="140">
        <v>0</v>
      </c>
      <c r="R14" s="140">
        <v>0</v>
      </c>
    </row>
    <row r="15" spans="1:18" ht="12.75">
      <c r="A15" s="378"/>
      <c r="C15" s="101">
        <v>3</v>
      </c>
      <c r="D15" s="103"/>
      <c r="E15" s="103"/>
      <c r="F15" s="103"/>
      <c r="G15" s="103"/>
      <c r="H15" s="130">
        <v>0</v>
      </c>
      <c r="I15" s="130">
        <v>0</v>
      </c>
      <c r="J15" s="130">
        <v>0</v>
      </c>
      <c r="K15" s="218">
        <f t="shared" si="0"/>
        <v>0</v>
      </c>
      <c r="L15" s="130">
        <v>0</v>
      </c>
      <c r="M15" s="218">
        <f t="shared" si="1"/>
        <v>0</v>
      </c>
      <c r="N15" s="219">
        <f>M15*'AMV 4'!$I$24</f>
        <v>0</v>
      </c>
      <c r="O15" s="131">
        <v>0</v>
      </c>
      <c r="P15" s="219">
        <f t="shared" si="2"/>
        <v>0</v>
      </c>
      <c r="Q15" s="140">
        <v>0</v>
      </c>
      <c r="R15" s="140">
        <v>0</v>
      </c>
    </row>
    <row r="16" spans="1:18" ht="12.75">
      <c r="A16" s="378"/>
      <c r="C16" s="101">
        <v>4</v>
      </c>
      <c r="D16" s="103"/>
      <c r="E16" s="103"/>
      <c r="F16" s="103"/>
      <c r="G16" s="103"/>
      <c r="H16" s="130">
        <v>0</v>
      </c>
      <c r="I16" s="130">
        <v>0</v>
      </c>
      <c r="J16" s="130">
        <v>0</v>
      </c>
      <c r="K16" s="218">
        <f t="shared" si="0"/>
        <v>0</v>
      </c>
      <c r="L16" s="130">
        <v>0</v>
      </c>
      <c r="M16" s="218">
        <f t="shared" si="1"/>
        <v>0</v>
      </c>
      <c r="N16" s="219">
        <f>M16*'AMV 4'!$I$24</f>
        <v>0</v>
      </c>
      <c r="O16" s="131">
        <v>0</v>
      </c>
      <c r="P16" s="219">
        <f t="shared" si="2"/>
        <v>0</v>
      </c>
      <c r="Q16" s="140">
        <v>0</v>
      </c>
      <c r="R16" s="140">
        <v>0</v>
      </c>
    </row>
    <row r="17" spans="1:18" ht="12.75">
      <c r="A17" s="378"/>
      <c r="C17" s="101">
        <v>5</v>
      </c>
      <c r="D17" s="103"/>
      <c r="E17" s="103"/>
      <c r="F17" s="103"/>
      <c r="G17" s="103"/>
      <c r="H17" s="130">
        <v>0</v>
      </c>
      <c r="I17" s="130">
        <v>0</v>
      </c>
      <c r="J17" s="130">
        <v>0</v>
      </c>
      <c r="K17" s="218">
        <f t="shared" si="0"/>
        <v>0</v>
      </c>
      <c r="L17" s="130">
        <v>0</v>
      </c>
      <c r="M17" s="218">
        <f t="shared" si="1"/>
        <v>0</v>
      </c>
      <c r="N17" s="219">
        <f>M17*'AMV 4'!$I$24</f>
        <v>0</v>
      </c>
      <c r="O17" s="131">
        <v>0</v>
      </c>
      <c r="P17" s="219">
        <f t="shared" si="2"/>
        <v>0</v>
      </c>
      <c r="Q17" s="140">
        <v>0</v>
      </c>
      <c r="R17" s="140">
        <v>0</v>
      </c>
    </row>
    <row r="18" spans="1:18" ht="12.75">
      <c r="A18" s="378"/>
      <c r="C18" s="101">
        <v>6</v>
      </c>
      <c r="D18" s="103"/>
      <c r="E18" s="103"/>
      <c r="F18" s="103"/>
      <c r="G18" s="103"/>
      <c r="H18" s="130">
        <v>0</v>
      </c>
      <c r="I18" s="130">
        <v>0</v>
      </c>
      <c r="J18" s="130">
        <v>0</v>
      </c>
      <c r="K18" s="218">
        <f t="shared" si="0"/>
        <v>0</v>
      </c>
      <c r="L18" s="130">
        <v>0</v>
      </c>
      <c r="M18" s="218">
        <f t="shared" si="1"/>
        <v>0</v>
      </c>
      <c r="N18" s="219">
        <f>M18*'AMV 4'!$I$24</f>
        <v>0</v>
      </c>
      <c r="O18" s="131">
        <v>0</v>
      </c>
      <c r="P18" s="219">
        <f t="shared" si="2"/>
        <v>0</v>
      </c>
      <c r="Q18" s="140">
        <v>0</v>
      </c>
      <c r="R18" s="140">
        <v>0</v>
      </c>
    </row>
    <row r="19" spans="1:18" ht="12.75">
      <c r="A19" s="378"/>
      <c r="C19" s="101">
        <v>7</v>
      </c>
      <c r="D19" s="103"/>
      <c r="E19" s="103"/>
      <c r="F19" s="103"/>
      <c r="G19" s="103"/>
      <c r="H19" s="130">
        <v>0</v>
      </c>
      <c r="I19" s="130">
        <v>0</v>
      </c>
      <c r="J19" s="130">
        <v>0</v>
      </c>
      <c r="K19" s="218">
        <f t="shared" si="0"/>
        <v>0</v>
      </c>
      <c r="L19" s="130">
        <v>0</v>
      </c>
      <c r="M19" s="218">
        <f t="shared" si="1"/>
        <v>0</v>
      </c>
      <c r="N19" s="219">
        <f>M19*'AMV 4'!$I$24</f>
        <v>0</v>
      </c>
      <c r="O19" s="131">
        <v>0</v>
      </c>
      <c r="P19" s="219">
        <f t="shared" si="2"/>
        <v>0</v>
      </c>
      <c r="Q19" s="140">
        <v>0</v>
      </c>
      <c r="R19" s="140">
        <v>0</v>
      </c>
    </row>
    <row r="20" spans="1:18" ht="12.75">
      <c r="A20" s="378"/>
      <c r="C20" s="101">
        <v>8</v>
      </c>
      <c r="D20" s="103"/>
      <c r="E20" s="103"/>
      <c r="F20" s="103"/>
      <c r="G20" s="103"/>
      <c r="H20" s="130">
        <v>0</v>
      </c>
      <c r="I20" s="130">
        <v>0</v>
      </c>
      <c r="J20" s="130">
        <v>0</v>
      </c>
      <c r="K20" s="218">
        <f t="shared" si="0"/>
        <v>0</v>
      </c>
      <c r="L20" s="130">
        <v>0</v>
      </c>
      <c r="M20" s="218">
        <f t="shared" si="1"/>
        <v>0</v>
      </c>
      <c r="N20" s="219">
        <f>M20*'AMV 4'!$I$24</f>
        <v>0</v>
      </c>
      <c r="O20" s="131">
        <v>0</v>
      </c>
      <c r="P20" s="219">
        <f t="shared" si="2"/>
        <v>0</v>
      </c>
      <c r="Q20" s="140">
        <v>0</v>
      </c>
      <c r="R20" s="140">
        <v>0</v>
      </c>
    </row>
    <row r="21" spans="1:18" ht="12.75">
      <c r="A21" s="378"/>
      <c r="C21" s="101">
        <v>9</v>
      </c>
      <c r="D21" s="103"/>
      <c r="E21" s="103"/>
      <c r="F21" s="103"/>
      <c r="G21" s="103"/>
      <c r="H21" s="130">
        <v>0</v>
      </c>
      <c r="I21" s="130">
        <v>0</v>
      </c>
      <c r="J21" s="130">
        <v>0</v>
      </c>
      <c r="K21" s="218">
        <f t="shared" si="0"/>
        <v>0</v>
      </c>
      <c r="L21" s="130">
        <v>0</v>
      </c>
      <c r="M21" s="218">
        <f t="shared" si="1"/>
        <v>0</v>
      </c>
      <c r="N21" s="219">
        <f>M21*'AMV 4'!$I$24</f>
        <v>0</v>
      </c>
      <c r="O21" s="131">
        <v>0</v>
      </c>
      <c r="P21" s="219">
        <f t="shared" si="2"/>
        <v>0</v>
      </c>
      <c r="Q21" s="140">
        <v>0</v>
      </c>
      <c r="R21" s="140">
        <v>0</v>
      </c>
    </row>
    <row r="22" spans="1:18" ht="12.75">
      <c r="A22" s="378"/>
      <c r="C22" s="101">
        <v>10</v>
      </c>
      <c r="D22" s="103"/>
      <c r="E22" s="103"/>
      <c r="F22" s="103"/>
      <c r="G22" s="103"/>
      <c r="H22" s="130">
        <v>0</v>
      </c>
      <c r="I22" s="130">
        <v>0</v>
      </c>
      <c r="J22" s="130">
        <v>0</v>
      </c>
      <c r="K22" s="218">
        <f t="shared" si="0"/>
        <v>0</v>
      </c>
      <c r="L22" s="130">
        <v>0</v>
      </c>
      <c r="M22" s="218">
        <f t="shared" si="1"/>
        <v>0</v>
      </c>
      <c r="N22" s="219">
        <f>M22*'AMV 4'!$I$24</f>
        <v>0</v>
      </c>
      <c r="O22" s="131">
        <v>0</v>
      </c>
      <c r="P22" s="219">
        <f t="shared" si="2"/>
        <v>0</v>
      </c>
      <c r="Q22" s="140">
        <v>0</v>
      </c>
      <c r="R22" s="140">
        <v>0</v>
      </c>
    </row>
    <row r="23" spans="1:18" ht="12.75">
      <c r="A23" s="378"/>
      <c r="C23" s="101">
        <v>11</v>
      </c>
      <c r="D23" s="103"/>
      <c r="E23" s="103"/>
      <c r="F23" s="103"/>
      <c r="G23" s="103"/>
      <c r="H23" s="130">
        <v>0</v>
      </c>
      <c r="I23" s="130">
        <v>0</v>
      </c>
      <c r="J23" s="130">
        <v>0</v>
      </c>
      <c r="K23" s="218">
        <f t="shared" si="0"/>
        <v>0</v>
      </c>
      <c r="L23" s="130">
        <v>0</v>
      </c>
      <c r="M23" s="218">
        <f t="shared" si="1"/>
        <v>0</v>
      </c>
      <c r="N23" s="219">
        <f>M23*'AMV 4'!$I$24</f>
        <v>0</v>
      </c>
      <c r="O23" s="131">
        <v>0</v>
      </c>
      <c r="P23" s="219">
        <f t="shared" si="2"/>
        <v>0</v>
      </c>
      <c r="Q23" s="140">
        <v>0</v>
      </c>
      <c r="R23" s="140">
        <v>0</v>
      </c>
    </row>
    <row r="24" spans="1:18" ht="12.75">
      <c r="A24" s="378"/>
      <c r="C24" s="101">
        <v>12</v>
      </c>
      <c r="D24" s="103"/>
      <c r="E24" s="103"/>
      <c r="F24" s="103"/>
      <c r="G24" s="103"/>
      <c r="H24" s="130">
        <v>0</v>
      </c>
      <c r="I24" s="130">
        <v>0</v>
      </c>
      <c r="J24" s="130">
        <v>0</v>
      </c>
      <c r="K24" s="218">
        <f t="shared" si="0"/>
        <v>0</v>
      </c>
      <c r="L24" s="130">
        <v>0</v>
      </c>
      <c r="M24" s="218">
        <f t="shared" si="1"/>
        <v>0</v>
      </c>
      <c r="N24" s="219">
        <f>M24*'AMV 4'!$I$24</f>
        <v>0</v>
      </c>
      <c r="O24" s="131">
        <v>0</v>
      </c>
      <c r="P24" s="219">
        <f t="shared" si="2"/>
        <v>0</v>
      </c>
      <c r="Q24" s="140">
        <v>0</v>
      </c>
      <c r="R24" s="140">
        <v>0</v>
      </c>
    </row>
    <row r="25" spans="1:18" ht="12.75">
      <c r="A25" s="378"/>
      <c r="C25" s="101">
        <v>13</v>
      </c>
      <c r="D25" s="103"/>
      <c r="E25" s="103"/>
      <c r="F25" s="103"/>
      <c r="G25" s="103"/>
      <c r="H25" s="130">
        <v>0</v>
      </c>
      <c r="I25" s="130">
        <v>0</v>
      </c>
      <c r="J25" s="130">
        <v>0</v>
      </c>
      <c r="K25" s="218">
        <f t="shared" si="0"/>
        <v>0</v>
      </c>
      <c r="L25" s="130">
        <v>0</v>
      </c>
      <c r="M25" s="218">
        <f t="shared" si="1"/>
        <v>0</v>
      </c>
      <c r="N25" s="219">
        <f>M25*'AMV 4'!$I$24</f>
        <v>0</v>
      </c>
      <c r="O25" s="131">
        <v>0</v>
      </c>
      <c r="P25" s="219">
        <f t="shared" si="2"/>
        <v>0</v>
      </c>
      <c r="Q25" s="140">
        <v>0</v>
      </c>
      <c r="R25" s="140">
        <v>0</v>
      </c>
    </row>
    <row r="26" spans="1:18" ht="12.75">
      <c r="A26" s="378"/>
      <c r="C26" s="101">
        <v>14</v>
      </c>
      <c r="D26" s="103"/>
      <c r="E26" s="103"/>
      <c r="F26" s="103"/>
      <c r="G26" s="103"/>
      <c r="H26" s="130">
        <v>0</v>
      </c>
      <c r="I26" s="130">
        <v>0</v>
      </c>
      <c r="J26" s="130">
        <v>0</v>
      </c>
      <c r="K26" s="218">
        <f t="shared" si="0"/>
        <v>0</v>
      </c>
      <c r="L26" s="130">
        <v>0</v>
      </c>
      <c r="M26" s="218">
        <f t="shared" si="1"/>
        <v>0</v>
      </c>
      <c r="N26" s="219">
        <f>M26*'AMV 4'!$I$24</f>
        <v>0</v>
      </c>
      <c r="O26" s="131">
        <v>0</v>
      </c>
      <c r="P26" s="219">
        <f t="shared" si="2"/>
        <v>0</v>
      </c>
      <c r="Q26" s="140">
        <v>0</v>
      </c>
      <c r="R26" s="140">
        <v>0</v>
      </c>
    </row>
    <row r="27" spans="1:18" ht="12.75">
      <c r="A27" s="378"/>
      <c r="C27" s="101">
        <v>15</v>
      </c>
      <c r="D27" s="103"/>
      <c r="E27" s="103"/>
      <c r="F27" s="103"/>
      <c r="G27" s="103"/>
      <c r="H27" s="130">
        <v>0</v>
      </c>
      <c r="I27" s="130">
        <v>0</v>
      </c>
      <c r="J27" s="130">
        <v>0</v>
      </c>
      <c r="K27" s="218">
        <f t="shared" si="0"/>
        <v>0</v>
      </c>
      <c r="L27" s="130">
        <v>0</v>
      </c>
      <c r="M27" s="218">
        <f t="shared" si="1"/>
        <v>0</v>
      </c>
      <c r="N27" s="219">
        <f>M27*'AMV 4'!$I$24</f>
        <v>0</v>
      </c>
      <c r="O27" s="131">
        <v>0</v>
      </c>
      <c r="P27" s="219">
        <f t="shared" si="2"/>
        <v>0</v>
      </c>
      <c r="Q27" s="140">
        <v>0</v>
      </c>
      <c r="R27" s="140">
        <v>0</v>
      </c>
    </row>
    <row r="28" spans="1:18" ht="12.75">
      <c r="A28" s="378"/>
      <c r="C28" s="101">
        <v>16</v>
      </c>
      <c r="D28" s="103"/>
      <c r="E28" s="103"/>
      <c r="F28" s="103"/>
      <c r="G28" s="103"/>
      <c r="H28" s="130">
        <v>0</v>
      </c>
      <c r="I28" s="130">
        <v>0</v>
      </c>
      <c r="J28" s="130">
        <v>0</v>
      </c>
      <c r="K28" s="218">
        <f t="shared" si="0"/>
        <v>0</v>
      </c>
      <c r="L28" s="130">
        <v>0</v>
      </c>
      <c r="M28" s="218">
        <f t="shared" si="1"/>
        <v>0</v>
      </c>
      <c r="N28" s="219">
        <f>M28*'AMV 4'!$I$24</f>
        <v>0</v>
      </c>
      <c r="O28" s="131">
        <v>0</v>
      </c>
      <c r="P28" s="219">
        <f t="shared" si="2"/>
        <v>0</v>
      </c>
      <c r="Q28" s="140">
        <v>0</v>
      </c>
      <c r="R28" s="140">
        <v>0</v>
      </c>
    </row>
    <row r="29" spans="1:18" ht="12.75">
      <c r="A29" s="378"/>
      <c r="C29" s="101">
        <v>17</v>
      </c>
      <c r="D29" s="103"/>
      <c r="E29" s="103"/>
      <c r="F29" s="103"/>
      <c r="G29" s="103"/>
      <c r="H29" s="130">
        <v>0</v>
      </c>
      <c r="I29" s="130">
        <v>0</v>
      </c>
      <c r="J29" s="130">
        <v>0</v>
      </c>
      <c r="K29" s="218">
        <f t="shared" si="0"/>
        <v>0</v>
      </c>
      <c r="L29" s="130">
        <v>0</v>
      </c>
      <c r="M29" s="218">
        <f t="shared" si="1"/>
        <v>0</v>
      </c>
      <c r="N29" s="219">
        <f>M29*'AMV 4'!$I$24</f>
        <v>0</v>
      </c>
      <c r="O29" s="131">
        <v>0</v>
      </c>
      <c r="P29" s="219">
        <f t="shared" si="2"/>
        <v>0</v>
      </c>
      <c r="Q29" s="140">
        <v>0</v>
      </c>
      <c r="R29" s="140">
        <v>0</v>
      </c>
    </row>
    <row r="30" spans="1:18" ht="12.75">
      <c r="A30" s="378"/>
      <c r="C30" s="101">
        <v>18</v>
      </c>
      <c r="D30" s="103"/>
      <c r="E30" s="103"/>
      <c r="F30" s="103"/>
      <c r="G30" s="103"/>
      <c r="H30" s="130">
        <v>0</v>
      </c>
      <c r="I30" s="130">
        <v>0</v>
      </c>
      <c r="J30" s="130">
        <v>0</v>
      </c>
      <c r="K30" s="218">
        <f t="shared" si="0"/>
        <v>0</v>
      </c>
      <c r="L30" s="130">
        <v>0</v>
      </c>
      <c r="M30" s="218">
        <f t="shared" si="1"/>
        <v>0</v>
      </c>
      <c r="N30" s="219">
        <f>M30*'AMV 4'!$I$24</f>
        <v>0</v>
      </c>
      <c r="O30" s="131">
        <v>0</v>
      </c>
      <c r="P30" s="219">
        <f t="shared" si="2"/>
        <v>0</v>
      </c>
      <c r="Q30" s="140">
        <v>0</v>
      </c>
      <c r="R30" s="140">
        <v>0</v>
      </c>
    </row>
    <row r="31" spans="1:18" ht="12.75">
      <c r="A31" s="378"/>
      <c r="C31" s="101">
        <v>19</v>
      </c>
      <c r="D31" s="103"/>
      <c r="E31" s="103"/>
      <c r="F31" s="103"/>
      <c r="G31" s="103"/>
      <c r="H31" s="130">
        <v>0</v>
      </c>
      <c r="I31" s="130">
        <v>0</v>
      </c>
      <c r="J31" s="130">
        <v>0</v>
      </c>
      <c r="K31" s="218">
        <f t="shared" si="0"/>
        <v>0</v>
      </c>
      <c r="L31" s="130">
        <v>0</v>
      </c>
      <c r="M31" s="218">
        <f t="shared" si="1"/>
        <v>0</v>
      </c>
      <c r="N31" s="219">
        <f>M31*'AMV 4'!$I$24</f>
        <v>0</v>
      </c>
      <c r="O31" s="131">
        <v>0</v>
      </c>
      <c r="P31" s="219">
        <f t="shared" si="2"/>
        <v>0</v>
      </c>
      <c r="Q31" s="140">
        <v>0</v>
      </c>
      <c r="R31" s="140">
        <v>0</v>
      </c>
    </row>
    <row r="32" spans="1:18" ht="12.75">
      <c r="A32" s="378"/>
      <c r="C32" s="101">
        <v>20</v>
      </c>
      <c r="D32" s="103"/>
      <c r="E32" s="103"/>
      <c r="F32" s="103"/>
      <c r="G32" s="103"/>
      <c r="H32" s="130">
        <v>0</v>
      </c>
      <c r="I32" s="130">
        <v>0</v>
      </c>
      <c r="J32" s="130">
        <v>0</v>
      </c>
      <c r="K32" s="218">
        <f t="shared" si="0"/>
        <v>0</v>
      </c>
      <c r="L32" s="130">
        <v>0</v>
      </c>
      <c r="M32" s="218">
        <f t="shared" si="1"/>
        <v>0</v>
      </c>
      <c r="N32" s="219">
        <f>M32*'AMV 4'!$I$24</f>
        <v>0</v>
      </c>
      <c r="O32" s="131">
        <v>0</v>
      </c>
      <c r="P32" s="219">
        <f t="shared" si="2"/>
        <v>0</v>
      </c>
      <c r="Q32" s="140">
        <v>0</v>
      </c>
      <c r="R32" s="140">
        <v>0</v>
      </c>
    </row>
    <row r="33" spans="1:18" ht="12.75">
      <c r="A33" s="378"/>
      <c r="C33" s="101">
        <v>21</v>
      </c>
      <c r="D33" s="103"/>
      <c r="E33" s="103"/>
      <c r="F33" s="103"/>
      <c r="G33" s="103"/>
      <c r="H33" s="130">
        <v>0</v>
      </c>
      <c r="I33" s="130">
        <v>0</v>
      </c>
      <c r="J33" s="130">
        <v>0</v>
      </c>
      <c r="K33" s="218">
        <f t="shared" si="0"/>
        <v>0</v>
      </c>
      <c r="L33" s="130">
        <v>0</v>
      </c>
      <c r="M33" s="218">
        <f t="shared" si="1"/>
        <v>0</v>
      </c>
      <c r="N33" s="219">
        <f>M33*'AMV 4'!$I$24</f>
        <v>0</v>
      </c>
      <c r="O33" s="131">
        <v>0</v>
      </c>
      <c r="P33" s="219">
        <f t="shared" si="2"/>
        <v>0</v>
      </c>
      <c r="Q33" s="140">
        <v>0</v>
      </c>
      <c r="R33" s="140">
        <v>0</v>
      </c>
    </row>
    <row r="34" spans="1:18" ht="12.75">
      <c r="A34" s="378"/>
      <c r="C34" s="101">
        <v>22</v>
      </c>
      <c r="D34" s="103"/>
      <c r="E34" s="103"/>
      <c r="F34" s="103"/>
      <c r="G34" s="103"/>
      <c r="H34" s="130">
        <v>0</v>
      </c>
      <c r="I34" s="130">
        <v>0</v>
      </c>
      <c r="J34" s="130">
        <v>0</v>
      </c>
      <c r="K34" s="218">
        <f t="shared" si="0"/>
        <v>0</v>
      </c>
      <c r="L34" s="130">
        <v>0</v>
      </c>
      <c r="M34" s="218">
        <f t="shared" si="1"/>
        <v>0</v>
      </c>
      <c r="N34" s="219">
        <f>M34*'AMV 4'!$I$24</f>
        <v>0</v>
      </c>
      <c r="O34" s="131">
        <v>0</v>
      </c>
      <c r="P34" s="219">
        <f t="shared" si="2"/>
        <v>0</v>
      </c>
      <c r="Q34" s="140">
        <v>0</v>
      </c>
      <c r="R34" s="140">
        <v>0</v>
      </c>
    </row>
    <row r="35" spans="1:18" ht="12.75">
      <c r="A35" s="378"/>
      <c r="C35" s="101">
        <v>23</v>
      </c>
      <c r="D35" s="103"/>
      <c r="E35" s="103"/>
      <c r="F35" s="103"/>
      <c r="G35" s="103"/>
      <c r="H35" s="130">
        <v>0</v>
      </c>
      <c r="I35" s="130">
        <v>0</v>
      </c>
      <c r="J35" s="130">
        <v>0</v>
      </c>
      <c r="K35" s="218">
        <f t="shared" si="0"/>
        <v>0</v>
      </c>
      <c r="L35" s="130">
        <v>0</v>
      </c>
      <c r="M35" s="218">
        <f t="shared" si="1"/>
        <v>0</v>
      </c>
      <c r="N35" s="219">
        <f>M35*'AMV 4'!$I$24</f>
        <v>0</v>
      </c>
      <c r="O35" s="131">
        <v>0</v>
      </c>
      <c r="P35" s="219">
        <f t="shared" si="2"/>
        <v>0</v>
      </c>
      <c r="Q35" s="140">
        <v>0</v>
      </c>
      <c r="R35" s="140">
        <v>0</v>
      </c>
    </row>
    <row r="36" spans="1:18" ht="12.75">
      <c r="A36" s="378"/>
      <c r="C36" s="101">
        <v>24</v>
      </c>
      <c r="D36" s="103"/>
      <c r="E36" s="103"/>
      <c r="F36" s="103"/>
      <c r="G36" s="103"/>
      <c r="H36" s="130">
        <v>0</v>
      </c>
      <c r="I36" s="130">
        <v>0</v>
      </c>
      <c r="J36" s="130">
        <v>0</v>
      </c>
      <c r="K36" s="218">
        <f t="shared" si="0"/>
        <v>0</v>
      </c>
      <c r="L36" s="130">
        <v>0</v>
      </c>
      <c r="M36" s="218">
        <f t="shared" si="1"/>
        <v>0</v>
      </c>
      <c r="N36" s="219">
        <f>M36*'AMV 4'!$I$24</f>
        <v>0</v>
      </c>
      <c r="O36" s="131">
        <v>0</v>
      </c>
      <c r="P36" s="219">
        <f t="shared" si="2"/>
        <v>0</v>
      </c>
      <c r="Q36" s="140">
        <v>0</v>
      </c>
      <c r="R36" s="140">
        <v>0</v>
      </c>
    </row>
    <row r="37" spans="1:18" ht="12.75">
      <c r="A37" s="378"/>
      <c r="C37" s="101">
        <v>25</v>
      </c>
      <c r="D37" s="103"/>
      <c r="E37" s="103"/>
      <c r="F37" s="103"/>
      <c r="G37" s="103"/>
      <c r="H37" s="130">
        <v>0</v>
      </c>
      <c r="I37" s="130">
        <v>0</v>
      </c>
      <c r="J37" s="130">
        <v>0</v>
      </c>
      <c r="K37" s="218">
        <f t="shared" si="0"/>
        <v>0</v>
      </c>
      <c r="L37" s="130">
        <v>0</v>
      </c>
      <c r="M37" s="218">
        <f t="shared" si="1"/>
        <v>0</v>
      </c>
      <c r="N37" s="219">
        <f>M37*'AMV 4'!$I$24</f>
        <v>0</v>
      </c>
      <c r="O37" s="131">
        <v>0</v>
      </c>
      <c r="P37" s="219">
        <f t="shared" si="2"/>
        <v>0</v>
      </c>
      <c r="Q37" s="140">
        <v>0</v>
      </c>
      <c r="R37" s="140">
        <v>0</v>
      </c>
    </row>
    <row r="38" spans="1:18" ht="12.75">
      <c r="A38" s="378"/>
      <c r="C38" s="101">
        <v>26</v>
      </c>
      <c r="D38" s="103"/>
      <c r="E38" s="103"/>
      <c r="F38" s="103"/>
      <c r="G38" s="103"/>
      <c r="H38" s="130">
        <v>0</v>
      </c>
      <c r="I38" s="130">
        <v>0</v>
      </c>
      <c r="J38" s="130">
        <v>0</v>
      </c>
      <c r="K38" s="218">
        <f t="shared" si="0"/>
        <v>0</v>
      </c>
      <c r="L38" s="130">
        <v>0</v>
      </c>
      <c r="M38" s="218">
        <f t="shared" si="1"/>
        <v>0</v>
      </c>
      <c r="N38" s="219">
        <f>M38*'AMV 4'!$I$24</f>
        <v>0</v>
      </c>
      <c r="O38" s="131">
        <v>0</v>
      </c>
      <c r="P38" s="219">
        <f t="shared" si="2"/>
        <v>0</v>
      </c>
      <c r="Q38" s="140">
        <v>0</v>
      </c>
      <c r="R38" s="140">
        <v>0</v>
      </c>
    </row>
    <row r="39" spans="1:18" ht="12.75">
      <c r="A39" s="378"/>
      <c r="C39" s="101">
        <v>27</v>
      </c>
      <c r="D39" s="103"/>
      <c r="E39" s="103"/>
      <c r="F39" s="103"/>
      <c r="G39" s="103"/>
      <c r="H39" s="130">
        <v>0</v>
      </c>
      <c r="I39" s="130">
        <v>0</v>
      </c>
      <c r="J39" s="130">
        <v>0</v>
      </c>
      <c r="K39" s="218">
        <f t="shared" si="0"/>
        <v>0</v>
      </c>
      <c r="L39" s="130">
        <v>0</v>
      </c>
      <c r="M39" s="218">
        <f t="shared" si="1"/>
        <v>0</v>
      </c>
      <c r="N39" s="219">
        <f>M39*'AMV 4'!$I$24</f>
        <v>0</v>
      </c>
      <c r="O39" s="131">
        <v>0</v>
      </c>
      <c r="P39" s="219">
        <f t="shared" si="2"/>
        <v>0</v>
      </c>
      <c r="Q39" s="140">
        <v>0</v>
      </c>
      <c r="R39" s="140">
        <v>0</v>
      </c>
    </row>
    <row r="40" spans="1:18" ht="12.75">
      <c r="A40" s="378"/>
      <c r="C40" s="101">
        <v>28</v>
      </c>
      <c r="D40" s="103"/>
      <c r="E40" s="103"/>
      <c r="F40" s="103"/>
      <c r="G40" s="103"/>
      <c r="H40" s="130">
        <v>0</v>
      </c>
      <c r="I40" s="130">
        <v>0</v>
      </c>
      <c r="J40" s="130">
        <v>0</v>
      </c>
      <c r="K40" s="218">
        <f t="shared" si="0"/>
        <v>0</v>
      </c>
      <c r="L40" s="130">
        <v>0</v>
      </c>
      <c r="M40" s="218">
        <f t="shared" si="1"/>
        <v>0</v>
      </c>
      <c r="N40" s="219">
        <f>M40*'AMV 4'!$I$24</f>
        <v>0</v>
      </c>
      <c r="O40" s="131">
        <v>0</v>
      </c>
      <c r="P40" s="219">
        <f t="shared" si="2"/>
        <v>0</v>
      </c>
      <c r="Q40" s="140">
        <v>0</v>
      </c>
      <c r="R40" s="140">
        <v>0</v>
      </c>
    </row>
    <row r="41" spans="1:18" ht="12.75">
      <c r="A41" s="378"/>
      <c r="C41" s="101">
        <v>29</v>
      </c>
      <c r="D41" s="103"/>
      <c r="E41" s="103"/>
      <c r="F41" s="103"/>
      <c r="G41" s="103"/>
      <c r="H41" s="130">
        <v>0</v>
      </c>
      <c r="I41" s="130">
        <v>0</v>
      </c>
      <c r="J41" s="130">
        <v>0</v>
      </c>
      <c r="K41" s="218">
        <f t="shared" si="0"/>
        <v>0</v>
      </c>
      <c r="L41" s="130">
        <v>0</v>
      </c>
      <c r="M41" s="218">
        <f t="shared" si="1"/>
        <v>0</v>
      </c>
      <c r="N41" s="219">
        <f>M41*'AMV 4'!$I$24</f>
        <v>0</v>
      </c>
      <c r="O41" s="131">
        <v>0</v>
      </c>
      <c r="P41" s="219">
        <f t="shared" si="2"/>
        <v>0</v>
      </c>
      <c r="Q41" s="140">
        <v>0</v>
      </c>
      <c r="R41" s="140">
        <v>0</v>
      </c>
    </row>
    <row r="42" spans="1:18" ht="12.75">
      <c r="A42" s="378"/>
      <c r="C42" s="101">
        <v>30</v>
      </c>
      <c r="D42" s="103"/>
      <c r="E42" s="103"/>
      <c r="F42" s="103"/>
      <c r="G42" s="103"/>
      <c r="H42" s="130">
        <v>0</v>
      </c>
      <c r="I42" s="130">
        <v>0</v>
      </c>
      <c r="J42" s="130">
        <v>0</v>
      </c>
      <c r="K42" s="218">
        <f t="shared" si="0"/>
        <v>0</v>
      </c>
      <c r="L42" s="130">
        <v>0</v>
      </c>
      <c r="M42" s="218">
        <f t="shared" si="1"/>
        <v>0</v>
      </c>
      <c r="N42" s="219">
        <f>M42*'AMV 4'!$I$24</f>
        <v>0</v>
      </c>
      <c r="O42" s="131">
        <v>0</v>
      </c>
      <c r="P42" s="219">
        <f t="shared" si="2"/>
        <v>0</v>
      </c>
      <c r="Q42" s="140">
        <v>0</v>
      </c>
      <c r="R42" s="140">
        <v>0</v>
      </c>
    </row>
    <row r="43" spans="1:18" ht="26.25" customHeight="1">
      <c r="A43" s="378"/>
      <c r="C43" s="382" t="s">
        <v>252</v>
      </c>
      <c r="D43" s="383"/>
      <c r="E43" s="383"/>
      <c r="F43" s="383"/>
      <c r="G43" s="383"/>
      <c r="H43" s="218">
        <f aca="true" t="shared" si="3" ref="H43:N43">SUM(H13:H42)</f>
        <v>0</v>
      </c>
      <c r="I43" s="218">
        <f t="shared" si="3"/>
        <v>0</v>
      </c>
      <c r="J43" s="218">
        <f t="shared" si="3"/>
        <v>0</v>
      </c>
      <c r="K43" s="218">
        <f t="shared" si="3"/>
        <v>0</v>
      </c>
      <c r="L43" s="218">
        <f t="shared" si="3"/>
        <v>0</v>
      </c>
      <c r="M43" s="218">
        <f t="shared" si="3"/>
        <v>0</v>
      </c>
      <c r="N43" s="219">
        <f t="shared" si="3"/>
        <v>0</v>
      </c>
      <c r="O43" s="218"/>
      <c r="P43" s="219">
        <f>SUM(P13:P42)</f>
        <v>0</v>
      </c>
      <c r="Q43" s="227">
        <f>SUM(Q13:Q42)</f>
        <v>0</v>
      </c>
      <c r="R43" s="227"/>
    </row>
    <row r="44" spans="1:18" ht="26.25" customHeight="1">
      <c r="A44" s="378"/>
      <c r="C44" s="382" t="s">
        <v>253</v>
      </c>
      <c r="D44" s="383"/>
      <c r="E44" s="383"/>
      <c r="F44" s="383"/>
      <c r="G44" s="383"/>
      <c r="H44" s="141">
        <v>0</v>
      </c>
      <c r="I44" s="141">
        <v>0</v>
      </c>
      <c r="J44" s="141">
        <v>0</v>
      </c>
      <c r="K44" s="218">
        <f>I44+J44</f>
        <v>0</v>
      </c>
      <c r="L44" s="141">
        <v>0</v>
      </c>
      <c r="M44" s="218">
        <f>SUM(H44,K44,L44)</f>
        <v>0</v>
      </c>
      <c r="N44" s="229"/>
      <c r="O44" s="230"/>
      <c r="P44" s="231"/>
      <c r="Q44" s="231"/>
      <c r="R44" s="231"/>
    </row>
    <row r="45" spans="1:18" ht="20.25" customHeight="1">
      <c r="A45" s="378"/>
      <c r="C45" s="413" t="s">
        <v>23</v>
      </c>
      <c r="D45" s="414"/>
      <c r="E45" s="414"/>
      <c r="F45" s="414"/>
      <c r="G45" s="415"/>
      <c r="H45" s="220">
        <f aca="true" t="shared" si="4" ref="H45:M45">H43+H44</f>
        <v>0</v>
      </c>
      <c r="I45" s="220">
        <f t="shared" si="4"/>
        <v>0</v>
      </c>
      <c r="J45" s="220">
        <f t="shared" si="4"/>
        <v>0</v>
      </c>
      <c r="K45" s="220">
        <f t="shared" si="4"/>
        <v>0</v>
      </c>
      <c r="L45" s="220">
        <f t="shared" si="4"/>
        <v>0</v>
      </c>
      <c r="M45" s="220">
        <f t="shared" si="4"/>
        <v>0</v>
      </c>
      <c r="N45" s="232"/>
      <c r="O45" s="233"/>
      <c r="P45" s="234"/>
      <c r="Q45" s="234"/>
      <c r="R45" s="234"/>
    </row>
    <row r="47" spans="8:17" ht="12.75">
      <c r="H47" s="346" t="s">
        <v>262</v>
      </c>
      <c r="I47" s="346"/>
      <c r="J47" s="346"/>
      <c r="K47" s="346"/>
      <c r="L47" s="346"/>
      <c r="M47" s="346"/>
      <c r="N47" s="346"/>
      <c r="O47" s="346"/>
      <c r="Q47" s="163"/>
    </row>
  </sheetData>
  <sheetProtection/>
  <mergeCells count="23">
    <mergeCell ref="H47:O47"/>
    <mergeCell ref="A7:A45"/>
    <mergeCell ref="C7:C9"/>
    <mergeCell ref="D7:D9"/>
    <mergeCell ref="E7:E9"/>
    <mergeCell ref="C43:G43"/>
    <mergeCell ref="C45:G45"/>
    <mergeCell ref="C44:G44"/>
    <mergeCell ref="K8:K9"/>
    <mergeCell ref="R7:R9"/>
    <mergeCell ref="P8:P9"/>
    <mergeCell ref="C1:R1"/>
    <mergeCell ref="H4:P4"/>
    <mergeCell ref="H5:P5"/>
    <mergeCell ref="F7:F9"/>
    <mergeCell ref="G7:G9"/>
    <mergeCell ref="I7:J7"/>
    <mergeCell ref="I8:J8"/>
    <mergeCell ref="L8:L9"/>
    <mergeCell ref="M8:M9"/>
    <mergeCell ref="N7:N9"/>
    <mergeCell ref="O7:O9"/>
    <mergeCell ref="Q7:Q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showGridLines="0" view="pageBreakPreview" zoomScale="85" zoomScaleSheetLayoutView="85" zoomScalePageLayoutView="0" workbookViewId="0" topLeftCell="A1">
      <selection activeCell="N10" sqref="N10"/>
    </sheetView>
  </sheetViews>
  <sheetFormatPr defaultColWidth="9.140625" defaultRowHeight="12.75"/>
  <cols>
    <col min="1" max="1" width="6.7109375" style="69" customWidth="1"/>
    <col min="2" max="11" width="8.8515625" style="69" customWidth="1"/>
    <col min="12" max="16384" width="9.140625" style="69" customWidth="1"/>
  </cols>
  <sheetData>
    <row r="1" spans="1:12" ht="30" customHeight="1">
      <c r="A1" s="389" t="s">
        <v>161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68"/>
    </row>
    <row r="2" spans="1:11" ht="15" customHeight="1">
      <c r="A2" s="394" t="s">
        <v>166</v>
      </c>
      <c r="B2" s="70"/>
      <c r="C2" s="71"/>
      <c r="D2" s="71"/>
      <c r="E2" s="71"/>
      <c r="F2" s="71"/>
      <c r="G2" s="71"/>
      <c r="H2" s="71"/>
      <c r="I2" s="71"/>
      <c r="J2" s="71"/>
      <c r="K2" s="72"/>
    </row>
    <row r="3" spans="1:11" ht="15" customHeight="1">
      <c r="A3" s="395"/>
      <c r="B3" s="73" t="s">
        <v>108</v>
      </c>
      <c r="C3" s="74"/>
      <c r="D3" s="74"/>
      <c r="E3" s="74"/>
      <c r="F3" s="74"/>
      <c r="G3" s="74"/>
      <c r="H3" s="74" t="s">
        <v>112</v>
      </c>
      <c r="I3" s="74"/>
      <c r="J3" s="74"/>
      <c r="K3" s="75"/>
    </row>
    <row r="4" spans="1:11" ht="15" customHeight="1">
      <c r="A4" s="395"/>
      <c r="B4" s="73" t="s">
        <v>110</v>
      </c>
      <c r="C4" s="74"/>
      <c r="D4" s="74"/>
      <c r="E4" s="74"/>
      <c r="F4" s="74"/>
      <c r="G4" s="74"/>
      <c r="H4" s="74"/>
      <c r="I4" s="74"/>
      <c r="J4" s="74"/>
      <c r="K4" s="76" t="s">
        <v>104</v>
      </c>
    </row>
    <row r="5" spans="1:11" ht="15" customHeight="1">
      <c r="A5" s="395"/>
      <c r="B5" s="73" t="s">
        <v>111</v>
      </c>
      <c r="C5" s="74"/>
      <c r="D5" s="74"/>
      <c r="E5" s="74"/>
      <c r="F5" s="74"/>
      <c r="G5" s="74"/>
      <c r="H5" s="74"/>
      <c r="I5" s="74"/>
      <c r="J5" s="74"/>
      <c r="K5" s="76" t="s">
        <v>105</v>
      </c>
    </row>
    <row r="6" spans="1:11" ht="15" customHeight="1">
      <c r="A6" s="395"/>
      <c r="B6" s="77" t="s">
        <v>106</v>
      </c>
      <c r="C6" s="78"/>
      <c r="D6" s="78"/>
      <c r="E6" s="78"/>
      <c r="F6" s="78"/>
      <c r="G6" s="78"/>
      <c r="H6" s="78"/>
      <c r="I6" s="78"/>
      <c r="J6" s="78"/>
      <c r="K6" s="79"/>
    </row>
    <row r="7" spans="1:11" ht="12.75" customHeight="1">
      <c r="A7" s="395"/>
      <c r="B7" s="391" t="s">
        <v>107</v>
      </c>
      <c r="C7" s="392"/>
      <c r="D7" s="392"/>
      <c r="E7" s="392"/>
      <c r="F7" s="392"/>
      <c r="G7" s="392"/>
      <c r="H7" s="392"/>
      <c r="I7" s="392"/>
      <c r="J7" s="392"/>
      <c r="K7" s="393"/>
    </row>
    <row r="8" spans="1:11" ht="15" customHeight="1">
      <c r="A8" s="395"/>
      <c r="B8" s="391"/>
      <c r="C8" s="392"/>
      <c r="D8" s="392"/>
      <c r="E8" s="392"/>
      <c r="F8" s="392"/>
      <c r="G8" s="392"/>
      <c r="H8" s="392"/>
      <c r="I8" s="392"/>
      <c r="J8" s="392"/>
      <c r="K8" s="393"/>
    </row>
    <row r="9" spans="1:11" ht="12.75" customHeight="1">
      <c r="A9" s="395"/>
      <c r="B9" s="406" t="s">
        <v>134</v>
      </c>
      <c r="C9" s="407"/>
      <c r="D9" s="407"/>
      <c r="E9" s="407"/>
      <c r="F9" s="407"/>
      <c r="G9" s="407"/>
      <c r="H9" s="407"/>
      <c r="I9" s="407"/>
      <c r="J9" s="407"/>
      <c r="K9" s="408"/>
    </row>
    <row r="10" spans="1:14" ht="15" customHeight="1">
      <c r="A10" s="395"/>
      <c r="B10" s="409"/>
      <c r="C10" s="407"/>
      <c r="D10" s="407"/>
      <c r="E10" s="407"/>
      <c r="F10" s="407"/>
      <c r="G10" s="407"/>
      <c r="H10" s="407"/>
      <c r="I10" s="407"/>
      <c r="J10" s="407"/>
      <c r="K10" s="408"/>
      <c r="N10" s="201"/>
    </row>
    <row r="11" spans="1:11" ht="15" customHeight="1">
      <c r="A11" s="395"/>
      <c r="B11" s="82"/>
      <c r="C11" s="80"/>
      <c r="D11" s="80"/>
      <c r="E11" s="80"/>
      <c r="F11" s="80"/>
      <c r="G11" s="80"/>
      <c r="H11" s="80"/>
      <c r="I11" s="80"/>
      <c r="J11" s="80"/>
      <c r="K11" s="81"/>
    </row>
    <row r="12" spans="1:11" ht="15" customHeight="1">
      <c r="A12" s="395"/>
      <c r="B12" s="73"/>
      <c r="C12" s="74"/>
      <c r="D12" s="74"/>
      <c r="E12" s="74"/>
      <c r="F12" s="74"/>
      <c r="G12" s="74"/>
      <c r="H12" s="83"/>
      <c r="I12" s="74"/>
      <c r="J12" s="74"/>
      <c r="K12" s="75"/>
    </row>
    <row r="13" spans="1:11" ht="15" customHeight="1">
      <c r="A13" s="395"/>
      <c r="B13" s="98" t="s">
        <v>127</v>
      </c>
      <c r="C13" s="74"/>
      <c r="D13" s="74"/>
      <c r="E13" s="74"/>
      <c r="F13" s="74"/>
      <c r="G13" s="84"/>
      <c r="H13" s="84"/>
      <c r="I13" s="84"/>
      <c r="J13" s="84"/>
      <c r="K13" s="85"/>
    </row>
    <row r="14" spans="1:11" ht="12.75" customHeight="1">
      <c r="A14" s="395"/>
      <c r="B14" s="86"/>
      <c r="C14" s="83"/>
      <c r="D14" s="83"/>
      <c r="E14" s="83"/>
      <c r="F14" s="83"/>
      <c r="G14" s="398" t="s">
        <v>164</v>
      </c>
      <c r="H14" s="399"/>
      <c r="I14" s="399"/>
      <c r="J14" s="399"/>
      <c r="K14" s="400"/>
    </row>
    <row r="15" spans="1:11" ht="15" customHeight="1">
      <c r="A15" s="396"/>
      <c r="B15" s="87"/>
      <c r="C15" s="88"/>
      <c r="D15" s="88"/>
      <c r="E15" s="88"/>
      <c r="F15" s="88"/>
      <c r="G15" s="88"/>
      <c r="H15" s="88"/>
      <c r="I15" s="88"/>
      <c r="J15" s="88"/>
      <c r="K15" s="89"/>
    </row>
    <row r="16" ht="18" customHeight="1"/>
    <row r="17" ht="18" customHeight="1"/>
    <row r="18" spans="1:12" ht="30" customHeight="1">
      <c r="A18" s="389" t="s">
        <v>170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68"/>
    </row>
    <row r="19" spans="1:11" ht="15" customHeight="1">
      <c r="A19" s="394" t="s">
        <v>166</v>
      </c>
      <c r="B19" s="70"/>
      <c r="C19" s="71"/>
      <c r="D19" s="71"/>
      <c r="E19" s="71"/>
      <c r="F19" s="71"/>
      <c r="G19" s="71"/>
      <c r="H19" s="71"/>
      <c r="I19" s="71"/>
      <c r="J19" s="71"/>
      <c r="K19" s="72"/>
    </row>
    <row r="20" spans="1:11" ht="15" customHeight="1">
      <c r="A20" s="395"/>
      <c r="B20" s="73" t="s">
        <v>108</v>
      </c>
      <c r="C20" s="74"/>
      <c r="D20" s="74"/>
      <c r="E20" s="74"/>
      <c r="F20" s="74"/>
      <c r="G20" s="74"/>
      <c r="H20" s="74" t="s">
        <v>109</v>
      </c>
      <c r="I20" s="74"/>
      <c r="J20" s="74"/>
      <c r="K20" s="75"/>
    </row>
    <row r="21" spans="1:11" ht="15" customHeight="1">
      <c r="A21" s="395"/>
      <c r="B21" s="73" t="s">
        <v>110</v>
      </c>
      <c r="C21" s="74"/>
      <c r="D21" s="74"/>
      <c r="E21" s="74"/>
      <c r="F21" s="74"/>
      <c r="G21" s="74"/>
      <c r="H21" s="74"/>
      <c r="I21" s="74"/>
      <c r="J21" s="74"/>
      <c r="K21" s="76" t="s">
        <v>167</v>
      </c>
    </row>
    <row r="22" spans="1:11" ht="15" customHeight="1">
      <c r="A22" s="395"/>
      <c r="B22" s="73" t="s">
        <v>168</v>
      </c>
      <c r="C22" s="74"/>
      <c r="D22" s="74"/>
      <c r="E22" s="74"/>
      <c r="F22" s="74"/>
      <c r="G22" s="74"/>
      <c r="H22" s="74"/>
      <c r="I22" s="74"/>
      <c r="J22" s="74"/>
      <c r="K22" s="76" t="s">
        <v>105</v>
      </c>
    </row>
    <row r="23" spans="1:11" ht="15" customHeight="1">
      <c r="A23" s="395"/>
      <c r="B23" s="77" t="s">
        <v>106</v>
      </c>
      <c r="C23" s="78"/>
      <c r="D23" s="78"/>
      <c r="E23" s="78"/>
      <c r="F23" s="78"/>
      <c r="G23" s="78"/>
      <c r="H23" s="78"/>
      <c r="I23" s="78"/>
      <c r="J23" s="78"/>
      <c r="K23" s="79"/>
    </row>
    <row r="24" spans="1:11" ht="12.75" customHeight="1">
      <c r="A24" s="395"/>
      <c r="B24" s="391" t="s">
        <v>169</v>
      </c>
      <c r="C24" s="401"/>
      <c r="D24" s="401"/>
      <c r="E24" s="401"/>
      <c r="F24" s="401"/>
      <c r="G24" s="401"/>
      <c r="H24" s="401"/>
      <c r="I24" s="401"/>
      <c r="J24" s="401"/>
      <c r="K24" s="402"/>
    </row>
    <row r="25" spans="1:11" ht="15" customHeight="1">
      <c r="A25" s="395"/>
      <c r="B25" s="403"/>
      <c r="C25" s="404"/>
      <c r="D25" s="404"/>
      <c r="E25" s="404"/>
      <c r="F25" s="404"/>
      <c r="G25" s="404"/>
      <c r="H25" s="404"/>
      <c r="I25" s="404"/>
      <c r="J25" s="404"/>
      <c r="K25" s="405"/>
    </row>
    <row r="26" spans="1:11" ht="15" customHeight="1">
      <c r="A26" s="395"/>
      <c r="B26" s="82"/>
      <c r="C26" s="80"/>
      <c r="D26" s="80"/>
      <c r="E26" s="80"/>
      <c r="F26" s="80"/>
      <c r="G26" s="80"/>
      <c r="H26" s="80"/>
      <c r="I26" s="80"/>
      <c r="J26" s="80"/>
      <c r="K26" s="81"/>
    </row>
    <row r="27" spans="1:11" ht="15" customHeight="1">
      <c r="A27" s="395"/>
      <c r="B27" s="73"/>
      <c r="C27" s="74"/>
      <c r="D27" s="74"/>
      <c r="E27" s="74"/>
      <c r="F27" s="74"/>
      <c r="G27" s="74"/>
      <c r="H27" s="74"/>
      <c r="I27" s="74"/>
      <c r="J27" s="74"/>
      <c r="K27" s="75"/>
    </row>
    <row r="28" spans="1:11" ht="15" customHeight="1">
      <c r="A28" s="395"/>
      <c r="B28" s="98" t="s">
        <v>127</v>
      </c>
      <c r="C28" s="74"/>
      <c r="D28" s="74"/>
      <c r="E28" s="74"/>
      <c r="F28" s="74"/>
      <c r="G28" s="84"/>
      <c r="H28" s="84"/>
      <c r="I28" s="84"/>
      <c r="J28" s="84"/>
      <c r="K28" s="85"/>
    </row>
    <row r="29" spans="1:11" ht="12.75" customHeight="1">
      <c r="A29" s="395"/>
      <c r="B29" s="86"/>
      <c r="C29" s="83"/>
      <c r="D29" s="83"/>
      <c r="E29" s="83"/>
      <c r="F29" s="83"/>
      <c r="G29" s="398" t="s">
        <v>164</v>
      </c>
      <c r="H29" s="399"/>
      <c r="I29" s="399"/>
      <c r="J29" s="399"/>
      <c r="K29" s="400"/>
    </row>
    <row r="30" spans="1:11" ht="45" customHeight="1">
      <c r="A30" s="396"/>
      <c r="B30" s="87"/>
      <c r="C30" s="88"/>
      <c r="D30" s="88"/>
      <c r="E30" s="88"/>
      <c r="F30" s="88"/>
      <c r="G30" s="88"/>
      <c r="H30" s="88"/>
      <c r="I30" s="88"/>
      <c r="J30" s="88"/>
      <c r="K30" s="89"/>
    </row>
    <row r="31" spans="1:11" ht="18" customHeight="1">
      <c r="A31" s="71"/>
      <c r="K31" s="90"/>
    </row>
    <row r="32" spans="1:12" ht="31.5" customHeight="1">
      <c r="A32" s="416" t="s">
        <v>165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68"/>
    </row>
    <row r="33" spans="1:11" ht="15" customHeight="1">
      <c r="A33" s="397"/>
      <c r="B33" s="397"/>
      <c r="C33" s="397"/>
      <c r="D33" s="397"/>
      <c r="E33" s="397"/>
      <c r="F33" s="397"/>
      <c r="G33" s="397"/>
      <c r="H33" s="397"/>
      <c r="I33" s="397"/>
      <c r="J33" s="397"/>
      <c r="K33" s="397"/>
    </row>
    <row r="34" spans="1:11" ht="15" customHeight="1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</row>
    <row r="35" spans="1:11" ht="15" customHeight="1">
      <c r="A35" s="397"/>
      <c r="B35" s="397"/>
      <c r="C35" s="397"/>
      <c r="D35" s="397"/>
      <c r="E35" s="397"/>
      <c r="F35" s="397"/>
      <c r="G35" s="397"/>
      <c r="H35" s="397"/>
      <c r="I35" s="397"/>
      <c r="J35" s="397"/>
      <c r="K35" s="397"/>
    </row>
    <row r="36" spans="1:11" ht="64.5" customHeight="1">
      <c r="A36" s="397"/>
      <c r="B36" s="397"/>
      <c r="C36" s="397"/>
      <c r="D36" s="397"/>
      <c r="E36" s="397"/>
      <c r="F36" s="397"/>
      <c r="G36" s="397"/>
      <c r="H36" s="397"/>
      <c r="I36" s="397"/>
      <c r="J36" s="397"/>
      <c r="K36" s="397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1">
    <mergeCell ref="A1:K1"/>
    <mergeCell ref="B7:K8"/>
    <mergeCell ref="A2:A15"/>
    <mergeCell ref="A18:K18"/>
    <mergeCell ref="A32:K32"/>
    <mergeCell ref="A33:K36"/>
    <mergeCell ref="A19:A30"/>
    <mergeCell ref="G29:K29"/>
    <mergeCell ref="B24:K25"/>
    <mergeCell ref="G14:K14"/>
    <mergeCell ref="B9:K10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5.7109375" style="136" customWidth="1"/>
    <col min="2" max="2" width="3.7109375" style="136" bestFit="1" customWidth="1"/>
    <col min="3" max="3" width="7.57421875" style="136" customWidth="1"/>
    <col min="4" max="4" width="40.140625" style="136" customWidth="1"/>
    <col min="5" max="5" width="5.140625" style="136" customWidth="1"/>
    <col min="6" max="6" width="7.00390625" style="136" customWidth="1"/>
    <col min="7" max="7" width="7.28125" style="136" customWidth="1"/>
    <col min="8" max="8" width="9.140625" style="136" customWidth="1"/>
    <col min="9" max="9" width="11.57421875" style="136" bestFit="1" customWidth="1"/>
    <col min="10" max="10" width="2.140625" style="136" bestFit="1" customWidth="1"/>
    <col min="11" max="11" width="8.7109375" style="136" customWidth="1"/>
    <col min="12" max="12" width="4.7109375" style="136" customWidth="1"/>
    <col min="13" max="13" width="6.7109375" style="136" customWidth="1"/>
    <col min="14" max="14" width="13.8515625" style="136" customWidth="1"/>
    <col min="15" max="16384" width="9.140625" style="136" customWidth="1"/>
  </cols>
  <sheetData>
    <row r="1" spans="1:14" s="133" customFormat="1" ht="36.75" customHeight="1">
      <c r="A1" s="410" t="s">
        <v>206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133" customFormat="1" ht="30" customHeight="1">
      <c r="A2" s="333" t="s">
        <v>245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5"/>
    </row>
    <row r="3" spans="1:14" s="133" customFormat="1" ht="10.5" customHeight="1">
      <c r="A3" s="168"/>
      <c r="B3" s="168"/>
      <c r="C3" s="169" t="s">
        <v>0</v>
      </c>
      <c r="D3" s="168"/>
      <c r="E3" s="168"/>
      <c r="F3" s="168"/>
      <c r="G3" s="168"/>
      <c r="H3" s="168"/>
      <c r="I3" s="168"/>
      <c r="J3" s="168"/>
      <c r="K3" s="168"/>
      <c r="L3" s="170"/>
      <c r="M3" s="171"/>
      <c r="N3" s="171"/>
    </row>
    <row r="4" spans="1:14" s="133" customFormat="1" ht="10.5" customHeight="1">
      <c r="A4" s="172"/>
      <c r="B4" s="173" t="s">
        <v>0</v>
      </c>
      <c r="C4" s="172"/>
      <c r="D4" s="166" t="s">
        <v>0</v>
      </c>
      <c r="E4" s="166"/>
      <c r="F4" s="166"/>
      <c r="G4" s="166" t="s">
        <v>0</v>
      </c>
      <c r="H4" s="166" t="s">
        <v>0</v>
      </c>
      <c r="I4" s="171"/>
      <c r="J4" s="167"/>
      <c r="K4" s="166"/>
      <c r="L4" s="331"/>
      <c r="M4" s="332"/>
      <c r="N4" s="332"/>
    </row>
    <row r="5" spans="1:14" s="133" customFormat="1" ht="10.5" customHeight="1">
      <c r="A5" s="172"/>
      <c r="B5" s="173"/>
      <c r="C5" s="172"/>
      <c r="D5" s="166"/>
      <c r="E5" s="166"/>
      <c r="F5" s="166"/>
      <c r="G5" s="166"/>
      <c r="H5" s="166"/>
      <c r="I5" s="171"/>
      <c r="J5" s="167"/>
      <c r="K5" s="167"/>
      <c r="L5" s="331"/>
      <c r="M5" s="332"/>
      <c r="N5" s="332"/>
    </row>
    <row r="6" spans="1:14" s="133" customFormat="1" ht="10.5" customHeight="1">
      <c r="A6" s="172"/>
      <c r="B6" s="173"/>
      <c r="C6" s="172"/>
      <c r="D6" s="166"/>
      <c r="E6" s="166"/>
      <c r="F6" s="166"/>
      <c r="G6" s="166"/>
      <c r="H6" s="166"/>
      <c r="I6" s="171"/>
      <c r="J6" s="167"/>
      <c r="K6" s="167"/>
      <c r="L6" s="174"/>
      <c r="M6" s="175"/>
      <c r="N6" s="176" t="s">
        <v>0</v>
      </c>
    </row>
    <row r="7" spans="1:14" ht="14.25" customHeight="1">
      <c r="A7" s="336" t="s">
        <v>234</v>
      </c>
      <c r="B7" s="177">
        <v>1</v>
      </c>
      <c r="C7" s="339" t="s">
        <v>217</v>
      </c>
      <c r="D7" s="339"/>
      <c r="E7" s="339"/>
      <c r="F7" s="339"/>
      <c r="G7" s="339"/>
      <c r="H7" s="178" t="s">
        <v>129</v>
      </c>
      <c r="I7" s="208">
        <v>285.23</v>
      </c>
      <c r="J7" s="179" t="s">
        <v>30</v>
      </c>
      <c r="K7" s="180"/>
      <c r="L7" s="181"/>
      <c r="M7" s="175"/>
      <c r="N7" s="182"/>
    </row>
    <row r="8" spans="1:14" ht="28.5" customHeight="1">
      <c r="A8" s="337"/>
      <c r="B8" s="183">
        <v>2</v>
      </c>
      <c r="C8" s="343" t="s">
        <v>235</v>
      </c>
      <c r="D8" s="344"/>
      <c r="E8" s="345"/>
      <c r="F8" s="184" t="s">
        <v>236</v>
      </c>
      <c r="G8" s="184" t="s">
        <v>237</v>
      </c>
      <c r="H8" s="137"/>
      <c r="I8" s="137"/>
      <c r="J8" s="179"/>
      <c r="K8" s="180"/>
      <c r="L8" s="185"/>
      <c r="M8" s="175"/>
      <c r="N8" s="176"/>
    </row>
    <row r="9" spans="1:14" ht="25.5" customHeight="1">
      <c r="A9" s="337"/>
      <c r="B9" s="186" t="s">
        <v>230</v>
      </c>
      <c r="C9" s="341" t="s">
        <v>259</v>
      </c>
      <c r="D9" s="342"/>
      <c r="E9" s="187">
        <v>0</v>
      </c>
      <c r="F9" s="222">
        <v>0.1</v>
      </c>
      <c r="G9" s="211">
        <f>IF(OR(E9&lt;2,E9&gt;5),0,(5-E9)/(5-2)*5%+(E9-2)/(5-2)*10%)</f>
        <v>0</v>
      </c>
      <c r="H9" s="188" t="s">
        <v>129</v>
      </c>
      <c r="I9" s="212">
        <f>G9*$I$7</f>
        <v>0</v>
      </c>
      <c r="J9" s="189" t="s">
        <v>30</v>
      </c>
      <c r="K9" s="190"/>
      <c r="L9" s="190"/>
      <c r="M9" s="191"/>
      <c r="N9" s="190"/>
    </row>
    <row r="10" spans="1:14" ht="25.5" customHeight="1">
      <c r="A10" s="337"/>
      <c r="B10" s="354" t="s">
        <v>131</v>
      </c>
      <c r="C10" s="351" t="s">
        <v>248</v>
      </c>
      <c r="D10" s="320" t="s">
        <v>249</v>
      </c>
      <c r="E10" s="321"/>
      <c r="F10" s="223">
        <v>0.1</v>
      </c>
      <c r="G10" s="139">
        <v>0</v>
      </c>
      <c r="H10" s="177" t="s">
        <v>129</v>
      </c>
      <c r="I10" s="213">
        <f>G10*I7</f>
        <v>0</v>
      </c>
      <c r="J10" s="179" t="s">
        <v>30</v>
      </c>
      <c r="K10" s="192"/>
      <c r="L10" s="192"/>
      <c r="M10" s="192"/>
      <c r="N10" s="192"/>
    </row>
    <row r="11" spans="1:14" ht="25.5" customHeight="1">
      <c r="A11" s="337"/>
      <c r="B11" s="355"/>
      <c r="C11" s="352"/>
      <c r="D11" s="320" t="s">
        <v>250</v>
      </c>
      <c r="E11" s="321"/>
      <c r="F11" s="223">
        <v>0.08</v>
      </c>
      <c r="G11" s="139">
        <v>0</v>
      </c>
      <c r="H11" s="177" t="s">
        <v>129</v>
      </c>
      <c r="I11" s="213">
        <f>G11*I7</f>
        <v>0</v>
      </c>
      <c r="J11" s="179" t="s">
        <v>30</v>
      </c>
      <c r="K11" s="192"/>
      <c r="L11" s="192"/>
      <c r="M11" s="192"/>
      <c r="N11" s="192"/>
    </row>
    <row r="12" spans="1:14" ht="25.5" customHeight="1">
      <c r="A12" s="337"/>
      <c r="B12" s="355"/>
      <c r="C12" s="352"/>
      <c r="D12" s="320" t="s">
        <v>251</v>
      </c>
      <c r="E12" s="321"/>
      <c r="F12" s="223">
        <v>0.05</v>
      </c>
      <c r="G12" s="139">
        <v>0</v>
      </c>
      <c r="H12" s="177" t="s">
        <v>129</v>
      </c>
      <c r="I12" s="213">
        <f>G12*I7</f>
        <v>0</v>
      </c>
      <c r="J12" s="179" t="s">
        <v>30</v>
      </c>
      <c r="K12" s="192"/>
      <c r="L12" s="192"/>
      <c r="M12" s="192"/>
      <c r="N12" s="192"/>
    </row>
    <row r="13" spans="1:14" ht="25.5" customHeight="1">
      <c r="A13" s="337"/>
      <c r="B13" s="356"/>
      <c r="C13" s="353"/>
      <c r="D13" s="320" t="s">
        <v>238</v>
      </c>
      <c r="E13" s="321"/>
      <c r="F13" s="223">
        <v>0.05</v>
      </c>
      <c r="G13" s="139">
        <v>0</v>
      </c>
      <c r="H13" s="177" t="s">
        <v>129</v>
      </c>
      <c r="I13" s="213">
        <f>G13*I7</f>
        <v>0</v>
      </c>
      <c r="J13" s="179" t="s">
        <v>30</v>
      </c>
      <c r="K13" s="192"/>
      <c r="L13" s="192"/>
      <c r="M13" s="192"/>
      <c r="N13" s="192"/>
    </row>
    <row r="14" spans="1:14" ht="13.5" customHeight="1">
      <c r="A14" s="337"/>
      <c r="B14" s="177">
        <v>3</v>
      </c>
      <c r="C14" s="322" t="s">
        <v>132</v>
      </c>
      <c r="D14" s="322"/>
      <c r="E14" s="322"/>
      <c r="F14" s="322"/>
      <c r="G14" s="322"/>
      <c r="H14" s="177"/>
      <c r="I14" s="138"/>
      <c r="J14" s="179"/>
      <c r="K14" s="192"/>
      <c r="L14" s="192"/>
      <c r="M14" s="192"/>
      <c r="N14" s="192"/>
    </row>
    <row r="15" spans="1:14" ht="24.75" customHeight="1">
      <c r="A15" s="337"/>
      <c r="B15" s="193" t="s">
        <v>230</v>
      </c>
      <c r="C15" s="328" t="s">
        <v>255</v>
      </c>
      <c r="D15" s="329"/>
      <c r="E15" s="330"/>
      <c r="F15" s="223">
        <v>0.07</v>
      </c>
      <c r="G15" s="139">
        <v>0</v>
      </c>
      <c r="H15" s="177" t="s">
        <v>129</v>
      </c>
      <c r="I15" s="213">
        <f>G15*I7</f>
        <v>0</v>
      </c>
      <c r="J15" s="179" t="s">
        <v>30</v>
      </c>
      <c r="K15" s="192"/>
      <c r="L15" s="192"/>
      <c r="M15" s="192"/>
      <c r="N15" s="192"/>
    </row>
    <row r="16" spans="1:14" ht="24.75" customHeight="1">
      <c r="A16" s="337"/>
      <c r="B16" s="193" t="s">
        <v>239</v>
      </c>
      <c r="C16" s="328" t="s">
        <v>240</v>
      </c>
      <c r="D16" s="329"/>
      <c r="E16" s="330"/>
      <c r="F16" s="223">
        <v>0.1</v>
      </c>
      <c r="G16" s="139">
        <v>0</v>
      </c>
      <c r="H16" s="177" t="s">
        <v>129</v>
      </c>
      <c r="I16" s="213">
        <f>G16*I7</f>
        <v>0</v>
      </c>
      <c r="J16" s="179" t="s">
        <v>30</v>
      </c>
      <c r="K16" s="192"/>
      <c r="L16" s="192"/>
      <c r="M16" s="192"/>
      <c r="N16" s="192"/>
    </row>
    <row r="17" spans="1:14" ht="24.75" customHeight="1">
      <c r="A17" s="337"/>
      <c r="B17" s="193" t="s">
        <v>231</v>
      </c>
      <c r="C17" s="328" t="s">
        <v>260</v>
      </c>
      <c r="D17" s="329"/>
      <c r="E17" s="330"/>
      <c r="F17" s="223">
        <v>0.1</v>
      </c>
      <c r="G17" s="139">
        <v>0</v>
      </c>
      <c r="H17" s="177" t="s">
        <v>129</v>
      </c>
      <c r="I17" s="213">
        <f>G17*I7</f>
        <v>0</v>
      </c>
      <c r="J17" s="179" t="s">
        <v>30</v>
      </c>
      <c r="K17" s="192"/>
      <c r="L17" s="192"/>
      <c r="M17" s="192"/>
      <c r="N17" s="192"/>
    </row>
    <row r="18" spans="1:14" ht="18" customHeight="1">
      <c r="A18" s="337"/>
      <c r="B18" s="194" t="s">
        <v>241</v>
      </c>
      <c r="C18" s="348" t="s">
        <v>242</v>
      </c>
      <c r="D18" s="349"/>
      <c r="E18" s="350"/>
      <c r="F18" s="223">
        <v>0.08</v>
      </c>
      <c r="G18" s="139">
        <v>0</v>
      </c>
      <c r="H18" s="177" t="s">
        <v>129</v>
      </c>
      <c r="I18" s="213">
        <f>G18*I7</f>
        <v>0</v>
      </c>
      <c r="J18" s="179" t="s">
        <v>31</v>
      </c>
      <c r="K18" s="192"/>
      <c r="L18" s="192"/>
      <c r="M18" s="192"/>
      <c r="N18" s="192"/>
    </row>
    <row r="19" spans="1:14" ht="13.5" customHeight="1">
      <c r="A19" s="338"/>
      <c r="B19" s="340" t="s">
        <v>246</v>
      </c>
      <c r="C19" s="340"/>
      <c r="D19" s="340"/>
      <c r="E19" s="340"/>
      <c r="F19" s="340"/>
      <c r="G19" s="340"/>
      <c r="H19" s="177" t="s">
        <v>129</v>
      </c>
      <c r="I19" s="208">
        <f>SUM(I7:I18)</f>
        <v>285.23</v>
      </c>
      <c r="J19" s="192" t="s">
        <v>30</v>
      </c>
      <c r="K19" s="196" t="s">
        <v>218</v>
      </c>
      <c r="L19" s="197" t="s">
        <v>22</v>
      </c>
      <c r="M19" s="198" t="s">
        <v>129</v>
      </c>
      <c r="N19" s="214">
        <f>I7+I7*(F9+F10+F15+F16+F17+F18)</f>
        <v>442.1065</v>
      </c>
    </row>
    <row r="20" spans="1:14" ht="12.75">
      <c r="A20" s="192"/>
      <c r="B20" s="179"/>
      <c r="C20" s="192"/>
      <c r="D20" s="192"/>
      <c r="E20" s="192"/>
      <c r="F20" s="192"/>
      <c r="G20" s="199"/>
      <c r="H20" s="179"/>
      <c r="I20" s="200"/>
      <c r="J20" s="192"/>
      <c r="K20" s="192"/>
      <c r="L20" s="192"/>
      <c r="M20" s="175"/>
      <c r="N20" s="176"/>
    </row>
    <row r="21" spans="1:14" s="144" customFormat="1" ht="27.75" customHeight="1">
      <c r="A21" s="323" t="s">
        <v>32</v>
      </c>
      <c r="B21" s="183">
        <v>4</v>
      </c>
      <c r="C21" s="324" t="s">
        <v>32</v>
      </c>
      <c r="D21" s="325"/>
      <c r="E21" s="325"/>
      <c r="F21" s="325"/>
      <c r="G21" s="325"/>
      <c r="H21" s="326"/>
      <c r="I21" s="327"/>
      <c r="J21" s="203"/>
      <c r="K21" s="203"/>
      <c r="L21" s="203"/>
      <c r="M21" s="204"/>
      <c r="N21" s="205"/>
    </row>
    <row r="22" spans="1:14" ht="27.75" customHeight="1">
      <c r="A22" s="323"/>
      <c r="B22" s="193" t="s">
        <v>243</v>
      </c>
      <c r="C22" s="357" t="s">
        <v>227</v>
      </c>
      <c r="D22" s="357"/>
      <c r="E22" s="357"/>
      <c r="F22" s="224">
        <v>0.14</v>
      </c>
      <c r="G22" s="143">
        <v>0</v>
      </c>
      <c r="H22" s="183" t="s">
        <v>129</v>
      </c>
      <c r="I22" s="216">
        <f>G22*$I$19</f>
        <v>0</v>
      </c>
      <c r="J22" s="179" t="s">
        <v>30</v>
      </c>
      <c r="K22" s="192"/>
      <c r="L22" s="192"/>
      <c r="M22" s="192"/>
      <c r="N22" s="192"/>
    </row>
    <row r="23" spans="1:14" ht="27.75" customHeight="1">
      <c r="A23" s="323"/>
      <c r="B23" s="193" t="s">
        <v>244</v>
      </c>
      <c r="C23" s="358" t="s">
        <v>133</v>
      </c>
      <c r="D23" s="359"/>
      <c r="E23" s="360"/>
      <c r="F23" s="224">
        <v>0.02</v>
      </c>
      <c r="G23" s="143">
        <v>0</v>
      </c>
      <c r="H23" s="183" t="s">
        <v>129</v>
      </c>
      <c r="I23" s="216">
        <f>G23*$I$19</f>
        <v>0</v>
      </c>
      <c r="J23" s="179" t="s">
        <v>31</v>
      </c>
      <c r="K23" s="192"/>
      <c r="L23" s="192"/>
      <c r="M23" s="192"/>
      <c r="N23" s="192"/>
    </row>
    <row r="24" spans="1:14" ht="13.5" customHeight="1">
      <c r="A24" s="192"/>
      <c r="B24" s="340" t="s">
        <v>247</v>
      </c>
      <c r="C24" s="340"/>
      <c r="D24" s="340"/>
      <c r="E24" s="340"/>
      <c r="F24" s="340"/>
      <c r="G24" s="340"/>
      <c r="H24" s="178" t="s">
        <v>129</v>
      </c>
      <c r="I24" s="208">
        <f>I19+I22+I23</f>
        <v>285.23</v>
      </c>
      <c r="J24" s="192"/>
      <c r="K24" s="196" t="s">
        <v>219</v>
      </c>
      <c r="L24" s="197" t="s">
        <v>22</v>
      </c>
      <c r="M24" s="198" t="s">
        <v>129</v>
      </c>
      <c r="N24" s="215">
        <f>N19+N19*(F22+F23)</f>
        <v>512.84354</v>
      </c>
    </row>
    <row r="25" spans="1:14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75"/>
      <c r="N25" s="206"/>
    </row>
    <row r="26" spans="1:14" ht="12.75">
      <c r="A26" s="192"/>
      <c r="B26" s="192"/>
      <c r="C26" s="192"/>
      <c r="D26" s="192"/>
      <c r="E26" s="192"/>
      <c r="F26" s="418" t="s">
        <v>261</v>
      </c>
      <c r="G26" s="419"/>
      <c r="H26" s="419"/>
      <c r="I26" s="419"/>
      <c r="J26" s="419"/>
      <c r="K26" s="419"/>
      <c r="L26" s="192"/>
      <c r="M26" s="175"/>
      <c r="N26" s="176"/>
    </row>
  </sheetData>
  <sheetProtection password="CC3D" sheet="1" formatCells="0" formatColumns="0" formatRows="0" insertRows="0"/>
  <mergeCells count="26">
    <mergeCell ref="F26:K26"/>
    <mergeCell ref="A21:A23"/>
    <mergeCell ref="C21:I21"/>
    <mergeCell ref="B24:G24"/>
    <mergeCell ref="C22:E22"/>
    <mergeCell ref="C23:E23"/>
    <mergeCell ref="D11:E11"/>
    <mergeCell ref="D12:E12"/>
    <mergeCell ref="D13:E13"/>
    <mergeCell ref="C14:G14"/>
    <mergeCell ref="A2:N2"/>
    <mergeCell ref="L4:N4"/>
    <mergeCell ref="L5:N5"/>
    <mergeCell ref="A7:A19"/>
    <mergeCell ref="C7:G7"/>
    <mergeCell ref="B19:G19"/>
    <mergeCell ref="C15:E15"/>
    <mergeCell ref="C16:E16"/>
    <mergeCell ref="C17:E17"/>
    <mergeCell ref="C18:E18"/>
    <mergeCell ref="A1:N1"/>
    <mergeCell ref="B10:B13"/>
    <mergeCell ref="C8:E8"/>
    <mergeCell ref="C9:D9"/>
    <mergeCell ref="C10:C13"/>
    <mergeCell ref="D10:E10"/>
  </mergeCells>
  <printOptions/>
  <pageMargins left="0.75" right="0.75" top="1" bottom="1" header="0.5" footer="0.5"/>
  <pageSetup fitToHeight="1" fitToWidth="1" horizontalDpi="600" verticalDpi="600" orientation="landscape" paperSize="9" scale="85" r:id="rId3"/>
  <headerFooter alignWithMargins="0"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Nuove costruzioni</dc:subject>
  <dc:creator>arch. Angelo Stanisci</dc:creator>
  <cp:keywords/>
  <dc:description/>
  <cp:lastModifiedBy>Maria Maddalena Marrese</cp:lastModifiedBy>
  <cp:lastPrinted>2019-11-21T11:53:44Z</cp:lastPrinted>
  <dcterms:created xsi:type="dcterms:W3CDTF">1998-08-24T07:15:11Z</dcterms:created>
  <dcterms:modified xsi:type="dcterms:W3CDTF">2020-01-07T08:40:31Z</dcterms:modified>
  <cp:category/>
  <cp:version/>
  <cp:contentType/>
  <cp:contentStatus/>
  <cp:revision>1</cp:revision>
</cp:coreProperties>
</file>